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660" windowHeight="10780" activeTab="0"/>
  </bookViews>
  <sheets>
    <sheet name="Sheet3" sheetId="1" r:id="rId1"/>
  </sheets>
  <calcPr concurrentCalc="0" calcId="144525"/>
</workbook>
</file>

<file path=xl/sharedStrings.xml><?xml version="1.0" encoding="utf-8"?>
<sst xmlns="http://schemas.openxmlformats.org/spreadsheetml/2006/main" uniqueCount="342" count="342">
  <si>
    <t>附录2</t>
  </si>
  <si>
    <r>
      <rPr>
        <charset val="134"/>
        <u/>
        <sz val="20"/>
        <color rgb="FF000000"/>
        <rFont val="宋体"/>
      </rPr>
      <t xml:space="preserve">        </t>
    </r>
    <r>
      <rPr>
        <charset val="134"/>
        <sz val="20"/>
        <color rgb="FF000000"/>
        <rFont val="宋体"/>
      </rPr>
      <t>专业2022级教学计划进程表</t>
    </r>
  </si>
  <si>
    <t>模块名称及比例</t>
  </si>
  <si>
    <t>课程代码</t>
  </si>
  <si>
    <t>课程名称</t>
  </si>
  <si>
    <t>学分</t>
  </si>
  <si>
    <t>课程类型</t>
  </si>
  <si>
    <t>总学时</t>
  </si>
  <si>
    <t>学时</t>
  </si>
  <si>
    <t>各学期周学时分配</t>
  </si>
  <si>
    <t>备 注</t>
  </si>
  <si>
    <t>分配</t>
  </si>
  <si>
    <t>理论</t>
  </si>
  <si>
    <t>实践</t>
  </si>
  <si>
    <t>一</t>
  </si>
  <si>
    <t>二</t>
  </si>
  <si>
    <t>三</t>
  </si>
  <si>
    <t>公共必修课 %</t>
  </si>
  <si>
    <t>G00001</t>
  </si>
  <si>
    <t>思想道德与法治</t>
  </si>
  <si>
    <t>B</t>
  </si>
  <si>
    <t>G00002</t>
  </si>
  <si>
    <t>毛泽东思想和中国特色社会主义理论体系概论</t>
  </si>
  <si>
    <t>G03445</t>
  </si>
  <si>
    <t>习近平新时代中国特色社会主义思想概论</t>
  </si>
  <si>
    <t>G00684</t>
  </si>
  <si>
    <t>体育与健康1</t>
  </si>
  <si>
    <t>社会体育不开课</t>
  </si>
  <si>
    <t>G00578</t>
  </si>
  <si>
    <t>体育与健康2</t>
  </si>
  <si>
    <t>G00579</t>
  </si>
  <si>
    <t>体育与健康3</t>
  </si>
  <si>
    <t>学前教育、学前教育（英语特色）、学前教育（特殊教育特色）、美术教育改开幼儿体育，第四学期；社会体育不开课</t>
  </si>
  <si>
    <t>G00004</t>
  </si>
  <si>
    <t>基础英语</t>
  </si>
  <si>
    <r>
      <rPr>
        <charset val="134"/>
        <sz val="6"/>
        <color rgb="FF000000"/>
        <rFont val="宋体"/>
      </rPr>
      <t>经管、艺术、建工、电影第一学期 ；</t>
    </r>
    <r>
      <rPr>
        <charset val="134"/>
        <sz val="6"/>
        <color rgb="FFFF0000"/>
        <rFont val="宋体"/>
      </rPr>
      <t>学前教育（英语特色）改开新概念英语，第一学期开设</t>
    </r>
  </si>
  <si>
    <r>
      <rPr>
        <charset val="134"/>
        <sz val="9"/>
        <color rgb="FF000000"/>
        <rFont val="宋体"/>
      </rPr>
      <t>G</t>
    </r>
    <r>
      <rPr>
        <charset val="134"/>
        <sz val="9"/>
        <color rgb="FF000000"/>
        <rFont val="宋体"/>
      </rPr>
      <t>02727</t>
    </r>
  </si>
  <si>
    <t>信息技术</t>
  </si>
  <si>
    <t>信息、机电、学前、外旅第一学期</t>
  </si>
  <si>
    <t>G00826</t>
  </si>
  <si>
    <t>大学生心理健康教育</t>
  </si>
  <si>
    <t>G00010</t>
  </si>
  <si>
    <t>军事课</t>
  </si>
  <si>
    <t>2周</t>
  </si>
  <si>
    <t>含军事理论和军事训练，军训期间完成</t>
  </si>
  <si>
    <t>G00009</t>
  </si>
  <si>
    <t>形势与政策</t>
  </si>
  <si>
    <t>√</t>
  </si>
  <si>
    <t>第1-5学期进行，每学期8学时</t>
  </si>
  <si>
    <t>G01632</t>
  </si>
  <si>
    <t>生涯体验——生涯规划</t>
  </si>
  <si>
    <t>G01633</t>
  </si>
  <si>
    <t>生涯体验——创业教育</t>
  </si>
  <si>
    <t>G01634</t>
  </si>
  <si>
    <t>生涯体验——就业指导</t>
  </si>
  <si>
    <t>G00070</t>
  </si>
  <si>
    <t>应用文写作</t>
  </si>
  <si>
    <t>G02215</t>
  </si>
  <si>
    <t>劳动教育</t>
  </si>
  <si>
    <t>第1-2学期进行</t>
  </si>
  <si>
    <t>G00030</t>
  </si>
  <si>
    <t>入学教育</t>
  </si>
  <si>
    <t>2周，穿插在军训中</t>
  </si>
  <si>
    <t>“公共必修课”模块小计</t>
  </si>
  <si>
    <t>社会体育共28学分</t>
  </si>
  <si>
    <t>“综合素质选修课”</t>
  </si>
  <si>
    <t>美育概论</t>
  </si>
  <si>
    <t>A</t>
  </si>
  <si>
    <t>第1-4学期开设</t>
  </si>
  <si>
    <t>公共选修课</t>
  </si>
  <si>
    <r>
      <rPr>
        <b/>
        <charset val="134"/>
        <sz val="9"/>
        <color rgb="FF000000"/>
        <rFont val="宋体"/>
      </rPr>
      <t>“综合素质选修课” 模块小计（至少应选修</t>
    </r>
    <r>
      <rPr>
        <b/>
        <charset val="134"/>
        <sz val="9"/>
        <color rgb="FF000000"/>
        <rFont val="宋体"/>
      </rPr>
      <t>6</t>
    </r>
    <r>
      <rPr>
        <b/>
        <charset val="134"/>
        <sz val="9"/>
        <color rgb="FF000000"/>
        <rFont val="宋体"/>
      </rPr>
      <t>学分）</t>
    </r>
  </si>
  <si>
    <t>“公共基础课程”模块小计</t>
  </si>
  <si>
    <t>社会体育共34学分</t>
  </si>
  <si>
    <t>专业（群）共享课程 %</t>
  </si>
  <si>
    <t>G01108</t>
  </si>
  <si>
    <t>幼儿成长学</t>
  </si>
  <si>
    <t>G01107</t>
  </si>
  <si>
    <t>学前心理学</t>
  </si>
  <si>
    <t>G01080</t>
  </si>
  <si>
    <t>学前教育学</t>
  </si>
  <si>
    <t>学前卫生学</t>
  </si>
  <si>
    <t>社会体育、美术教育专业2学分</t>
  </si>
  <si>
    <t>G02303</t>
  </si>
  <si>
    <t>幼儿园班级管理</t>
  </si>
  <si>
    <t>学前教育政策与法规</t>
  </si>
  <si>
    <t>“专业（群）共享课程”模块小计</t>
  </si>
  <si>
    <r>
      <rPr>
        <b/>
        <charset val="134"/>
        <sz val="9"/>
        <color rgb="FF000000"/>
        <rFont val="宋体"/>
      </rPr>
      <t xml:space="preserve">专业（群）基础课程      </t>
    </r>
    <r>
      <rPr>
        <b/>
        <charset val="134"/>
        <sz val="9"/>
        <color rgb="FF000000"/>
        <rFont val="宋体"/>
      </rPr>
      <t>%</t>
    </r>
  </si>
  <si>
    <t>(1)学前教育专业（含特殊教育特色）</t>
  </si>
  <si>
    <t>G01267</t>
  </si>
  <si>
    <t>学前儿童游戏</t>
  </si>
  <si>
    <t>G01743</t>
  </si>
  <si>
    <t>学前儿童家庭教育</t>
  </si>
  <si>
    <t>G01061</t>
  </si>
  <si>
    <t>乐理与视唱</t>
  </si>
  <si>
    <t>G02899　</t>
  </si>
  <si>
    <t>声乐基础与儿歌演唱1-4</t>
  </si>
  <si>
    <t>G02900</t>
  </si>
  <si>
    <t>钢琴基础与儿歌弹唱1-4</t>
  </si>
  <si>
    <t>G02901</t>
  </si>
  <si>
    <t>舞蹈基础与幼儿舞蹈1-4</t>
  </si>
  <si>
    <t>G02902</t>
  </si>
  <si>
    <t>美术基础与幼儿美术创作1-4</t>
  </si>
  <si>
    <t>G02023</t>
  </si>
  <si>
    <t>幼儿体育</t>
  </si>
  <si>
    <t>“学前教育专业”基础课模块小计</t>
  </si>
  <si>
    <t>（2）学前教育专业（英语特色）</t>
  </si>
  <si>
    <t>学前英语</t>
  </si>
  <si>
    <t>“学前教育专业”（英语特色）基础模块小计</t>
  </si>
  <si>
    <t>(3)社会体育专业</t>
  </si>
  <si>
    <t>G02560</t>
  </si>
  <si>
    <t>运动解剖学</t>
  </si>
  <si>
    <t>G02666</t>
  </si>
  <si>
    <t>运动生理学</t>
  </si>
  <si>
    <t>G02704</t>
  </si>
  <si>
    <t>社会体育导论</t>
  </si>
  <si>
    <t>G02745</t>
  </si>
  <si>
    <t>体育心理学</t>
  </si>
  <si>
    <t>G02559</t>
  </si>
  <si>
    <t>学校体育学</t>
  </si>
  <si>
    <t>G03120</t>
  </si>
  <si>
    <t>体育保健学</t>
  </si>
  <si>
    <t>G03122</t>
  </si>
  <si>
    <t>体育绘图</t>
  </si>
  <si>
    <t>体育管理学</t>
  </si>
  <si>
    <t>体育市场营销学</t>
  </si>
  <si>
    <t xml:space="preserve"> </t>
  </si>
  <si>
    <t>“社会体育专业”基础课模块小计</t>
  </si>
  <si>
    <t>(4)美术教育专业</t>
  </si>
  <si>
    <t>G00482</t>
  </si>
  <si>
    <t>速写与构图</t>
  </si>
  <si>
    <t>G01056</t>
  </si>
  <si>
    <t>构成艺术</t>
  </si>
  <si>
    <t>G00072</t>
  </si>
  <si>
    <t>色彩</t>
  </si>
  <si>
    <r>
      <rPr>
        <b/>
        <charset val="134"/>
        <sz val="9"/>
        <color rgb="FF000000"/>
        <rFont val="宋体"/>
      </rPr>
      <t>G</t>
    </r>
    <r>
      <rPr>
        <b/>
        <charset val="134"/>
        <sz val="9"/>
        <color rgb="FF000000"/>
        <rFont val="宋体"/>
      </rPr>
      <t>03136</t>
    </r>
  </si>
  <si>
    <t>版画基础</t>
  </si>
  <si>
    <t>G00095</t>
  </si>
  <si>
    <t>书法</t>
  </si>
  <si>
    <t>G01377</t>
  </si>
  <si>
    <t>PHOTOSHOP软件</t>
  </si>
  <si>
    <t>“美术教育专业”基础课模块小计</t>
  </si>
  <si>
    <r>
      <rPr>
        <b/>
        <charset val="134"/>
        <sz val="9"/>
        <color rgb="FF000000"/>
        <rFont val="宋体"/>
      </rPr>
      <t xml:space="preserve">专业（群）核心课程      </t>
    </r>
    <r>
      <rPr>
        <b/>
        <charset val="134"/>
        <sz val="9"/>
        <color rgb="FF000000"/>
        <rFont val="宋体"/>
      </rPr>
      <t>%</t>
    </r>
  </si>
  <si>
    <t>(1)学前教育专业（含英语特色、特殊教育特色）</t>
  </si>
  <si>
    <t>G01258</t>
  </si>
  <si>
    <t>幼儿文学</t>
  </si>
  <si>
    <t>G01746</t>
  </si>
  <si>
    <t>学前儿童语言教育</t>
  </si>
  <si>
    <t>G01266</t>
  </si>
  <si>
    <t>学前儿童社会教育</t>
  </si>
  <si>
    <t>G01745</t>
  </si>
  <si>
    <t>学前儿童科学教育</t>
  </si>
  <si>
    <t>G02242</t>
  </si>
  <si>
    <t>学前儿童健康教育</t>
  </si>
  <si>
    <t>“学前教育专业”核心课模块小计</t>
  </si>
  <si>
    <t>(2)社会体育专业</t>
  </si>
  <si>
    <t>G03118</t>
  </si>
  <si>
    <t>体育技能基础</t>
  </si>
  <si>
    <t>G03119</t>
  </si>
  <si>
    <t>运动训练学</t>
  </si>
  <si>
    <t>G03121</t>
  </si>
  <si>
    <t>体育竞赛与组织</t>
  </si>
  <si>
    <t>G02669</t>
  </si>
  <si>
    <t>学前儿童体育</t>
  </si>
  <si>
    <t>G03123</t>
  </si>
  <si>
    <t>体育游戏</t>
  </si>
  <si>
    <t>G03124</t>
  </si>
  <si>
    <t>体育专项训练</t>
  </si>
  <si>
    <t>专项任选一项，至少修8学分</t>
  </si>
  <si>
    <t>“社会体育专业”核心课模块小计</t>
  </si>
  <si>
    <t>(3)美术教育专业</t>
  </si>
  <si>
    <t>中国美术史</t>
  </si>
  <si>
    <t>外国美术史</t>
  </si>
  <si>
    <t>G01520</t>
  </si>
  <si>
    <t>艺术概论</t>
  </si>
  <si>
    <t>G00071</t>
  </si>
  <si>
    <t>素描</t>
  </si>
  <si>
    <t>G00094</t>
  </si>
  <si>
    <t>中国画</t>
  </si>
  <si>
    <t>G02915</t>
  </si>
  <si>
    <t>油画基础</t>
  </si>
  <si>
    <t>G03137</t>
  </si>
  <si>
    <t>儿童美术创作与指导</t>
  </si>
  <si>
    <t>G03138</t>
  </si>
  <si>
    <t>小学美术课程与教学论</t>
  </si>
  <si>
    <t>“美术教育专业”核心课模块小计</t>
  </si>
  <si>
    <r>
      <rPr>
        <b/>
        <charset val="134"/>
        <sz val="9"/>
        <color rgb="FF000000"/>
        <rFont val="宋体"/>
      </rPr>
      <t xml:space="preserve">专业（群）拓课程     </t>
    </r>
    <r>
      <rPr>
        <b/>
        <charset val="134"/>
        <sz val="9"/>
        <color rgb="FF000000"/>
        <rFont val="宋体"/>
      </rPr>
      <t>%</t>
    </r>
  </si>
  <si>
    <t>(1)学前教育专业</t>
  </si>
  <si>
    <t>G01881</t>
  </si>
  <si>
    <t>奥尔夫音乐</t>
  </si>
  <si>
    <t>G02291</t>
  </si>
  <si>
    <t>经典绘本阅读</t>
  </si>
  <si>
    <t>G01285</t>
  </si>
  <si>
    <t>蒙台梭利教学法</t>
  </si>
  <si>
    <t>G01271</t>
  </si>
  <si>
    <t>幼儿园课件制作与音视频编辑</t>
  </si>
  <si>
    <t>G01286</t>
  </si>
  <si>
    <t>幼儿音乐赏析</t>
  </si>
  <si>
    <t>G02298</t>
  </si>
  <si>
    <t>婴幼儿抚育与教育</t>
  </si>
  <si>
    <t>G03112</t>
  </si>
  <si>
    <t>芭蕾舞基础训练</t>
  </si>
  <si>
    <t>G03113</t>
  </si>
  <si>
    <t>古典舞基础训练</t>
  </si>
  <si>
    <t>G03114</t>
  </si>
  <si>
    <t>钢琴四手联弹</t>
  </si>
  <si>
    <t>G03115</t>
  </si>
  <si>
    <t>幼儿舞蹈教学法</t>
  </si>
  <si>
    <t>G03116</t>
  </si>
  <si>
    <t>儿童歌表演</t>
  </si>
  <si>
    <t>幼儿教师口语及礼仪</t>
  </si>
  <si>
    <t>“学前教育专业”拓展课程模块小计</t>
  </si>
  <si>
    <t>(2)学前教育专业（英语特色）</t>
  </si>
  <si>
    <t>幼儿英语口语</t>
  </si>
  <si>
    <t>幼儿英语自然拼读</t>
  </si>
  <si>
    <t>幼儿英语游戏设计</t>
  </si>
  <si>
    <t>幼儿英语文学赏析</t>
  </si>
  <si>
    <t>幼儿英语绘本阅读</t>
  </si>
  <si>
    <t>“学前教育专业”（英语特色）拓展课程模块小计</t>
  </si>
  <si>
    <t>(3)学前教育专业（特殊教育特色）</t>
  </si>
  <si>
    <t>G01882</t>
  </si>
  <si>
    <t>幼儿行为观察与分析</t>
  </si>
  <si>
    <t>G01892</t>
  </si>
  <si>
    <t>儿童问题行为与矫正</t>
  </si>
  <si>
    <t>G02299</t>
  </si>
  <si>
    <t>儿童绘画心理学</t>
  </si>
  <si>
    <t>特殊儿童心理发展与教育</t>
  </si>
  <si>
    <t>特殊儿童鉴别与评估</t>
  </si>
  <si>
    <t>特殊儿童早期干预</t>
  </si>
  <si>
    <t>“学前教育专业”（特殊教育特色）拓展课程模块小计</t>
  </si>
  <si>
    <t>(4)社会体育专业</t>
  </si>
  <si>
    <t>G00911</t>
  </si>
  <si>
    <t>钢琴</t>
  </si>
  <si>
    <t>G01328</t>
  </si>
  <si>
    <t>G01060</t>
  </si>
  <si>
    <t>基础舞蹈</t>
  </si>
  <si>
    <t>G01257</t>
  </si>
  <si>
    <t>美术基础</t>
  </si>
  <si>
    <t>声乐基础</t>
  </si>
  <si>
    <t>G02463</t>
  </si>
  <si>
    <t>幼儿体育舞蹈</t>
  </si>
  <si>
    <t>G03127</t>
  </si>
  <si>
    <t>幼儿啦啦操</t>
  </si>
  <si>
    <t>G03128</t>
  </si>
  <si>
    <t>儿童体适能</t>
  </si>
  <si>
    <t>跆拳道</t>
  </si>
  <si>
    <t>G02805</t>
  </si>
  <si>
    <t>羽毛球</t>
  </si>
  <si>
    <t>G02822</t>
  </si>
  <si>
    <t>乒乓球</t>
  </si>
  <si>
    <t>“社会体育专业”（方向）拓展课程模块小计</t>
  </si>
  <si>
    <t>(5)美术教育专业</t>
  </si>
  <si>
    <t>G03140</t>
  </si>
  <si>
    <t>水彩</t>
  </si>
  <si>
    <t>G00352</t>
  </si>
  <si>
    <r>
      <rPr>
        <charset val="134"/>
        <sz val="10"/>
        <color rgb="FF000000"/>
        <rFont val="宋体"/>
      </rPr>
      <t>国画</t>
    </r>
    <r>
      <rPr>
        <charset val="134"/>
        <sz val="10"/>
        <color rgb="FF000000"/>
        <rFont val="Calibri"/>
      </rPr>
      <t>（</t>
    </r>
    <r>
      <rPr>
        <charset val="134"/>
        <sz val="10"/>
        <color rgb="FF000000"/>
        <rFont val="宋体"/>
      </rPr>
      <t>工笔</t>
    </r>
    <r>
      <rPr>
        <charset val="134"/>
        <sz val="10"/>
        <color rgb="FF000000"/>
        <rFont val="Calibri"/>
      </rPr>
      <t>）</t>
    </r>
  </si>
  <si>
    <t>G03142</t>
  </si>
  <si>
    <t>民间美术</t>
  </si>
  <si>
    <t>综合材料实践</t>
  </si>
  <si>
    <t>装饰画</t>
  </si>
  <si>
    <t>G00469</t>
  </si>
  <si>
    <t>摄影</t>
  </si>
  <si>
    <t>“美术教育专业”（方向）拓展课程模块小计</t>
  </si>
  <si>
    <t>“课内教学活动”总计</t>
  </si>
  <si>
    <t>勤工助学  %</t>
  </si>
  <si>
    <r>
      <rPr>
        <charset val="134"/>
        <sz val="9"/>
        <color rgb="FF000000"/>
        <rFont val="宋体"/>
      </rPr>
      <t>专业(群</t>
    </r>
    <r>
      <rPr>
        <charset val="134"/>
        <sz val="9"/>
        <color rgb="FF000000"/>
        <rFont val="宋体"/>
      </rPr>
      <t>)</t>
    </r>
    <r>
      <rPr>
        <charset val="134"/>
        <sz val="9"/>
        <color rgb="FF000000"/>
        <rFont val="宋体"/>
      </rPr>
      <t>实践</t>
    </r>
  </si>
  <si>
    <t>G02212</t>
  </si>
  <si>
    <t>教育见习1</t>
  </si>
  <si>
    <t>C</t>
  </si>
  <si>
    <t>校外实习实训</t>
  </si>
  <si>
    <t>G02213</t>
  </si>
  <si>
    <t>教育见习2</t>
  </si>
  <si>
    <t>G02214</t>
  </si>
  <si>
    <t>教育见习3</t>
  </si>
  <si>
    <t>(1)“学前教育专业”实践</t>
  </si>
  <si>
    <t>G02289</t>
  </si>
  <si>
    <t>幼儿教育技能实训</t>
  </si>
  <si>
    <t>校内集中实训</t>
  </si>
  <si>
    <t>幼儿园说课实训</t>
  </si>
  <si>
    <t>G01280</t>
  </si>
  <si>
    <t>幼儿园活动设计</t>
  </si>
  <si>
    <t>(2)“学前教育专业（英语特色）”实践</t>
  </si>
  <si>
    <t>(3)“学前教育专业（特殊教育特色）”实践</t>
  </si>
  <si>
    <t>(4)“社会体育专业”实践</t>
  </si>
  <si>
    <t>G03130</t>
  </si>
  <si>
    <t>幼儿体育教育技能实训</t>
  </si>
  <si>
    <t>G03131</t>
  </si>
  <si>
    <t>幼儿体育活动设计</t>
  </si>
  <si>
    <t>G03132</t>
  </si>
  <si>
    <t>幼儿体育教育实践</t>
  </si>
  <si>
    <t>(5)“美术教育专业”实践</t>
  </si>
  <si>
    <t>校内外风景写生</t>
  </si>
  <si>
    <t>　</t>
  </si>
  <si>
    <t>学前儿童美术活动设计</t>
  </si>
  <si>
    <t>美术教育教学技能实践</t>
  </si>
  <si>
    <t>“专业实习实训”模块小计</t>
  </si>
  <si>
    <t>G00031</t>
  </si>
  <si>
    <t>社会实践</t>
  </si>
  <si>
    <t>社会实践安排在暑假</t>
  </si>
  <si>
    <t>G02728</t>
  </si>
  <si>
    <t>2-4学期进行，每学期2周在校内，2周课外实践</t>
  </si>
  <si>
    <t>G02729</t>
  </si>
  <si>
    <t>G01282</t>
  </si>
  <si>
    <t>毕业顶岗实习</t>
  </si>
  <si>
    <t>14周</t>
  </si>
  <si>
    <t>4周</t>
  </si>
  <si>
    <t>G00032</t>
  </si>
  <si>
    <t>毕业设计（论文）</t>
  </si>
  <si>
    <t>1学分16学时</t>
  </si>
  <si>
    <t>“勤工助学”模块小计</t>
  </si>
  <si>
    <t>勤工助学学分不低于34，学时不低于640</t>
  </si>
  <si>
    <t>总 计</t>
  </si>
  <si>
    <t>24+2周</t>
  </si>
  <si>
    <t>23+2周</t>
  </si>
  <si>
    <r>
      <rPr>
        <charset val="134"/>
        <sz val="9"/>
        <color rgb="FF000000"/>
        <rFont val="宋体"/>
      </rPr>
      <t>2</t>
    </r>
    <r>
      <rPr>
        <charset val="134"/>
        <sz val="9"/>
        <color rgb="FF000000"/>
        <rFont val="宋体"/>
      </rPr>
      <t>1+2周</t>
    </r>
  </si>
  <si>
    <t>25+2周</t>
  </si>
  <si>
    <r>
      <rPr>
        <charset val="134"/>
        <sz val="9"/>
        <color rgb="FF000000"/>
        <rFont val="宋体"/>
      </rPr>
      <t>1</t>
    </r>
    <r>
      <rPr>
        <charset val="134"/>
        <sz val="9"/>
        <color rgb="FF000000"/>
        <rFont val="宋体"/>
      </rPr>
      <t>4周</t>
    </r>
  </si>
  <si>
    <t>8+4周</t>
  </si>
  <si>
    <t>28+2周</t>
  </si>
  <si>
    <t>21+2周</t>
  </si>
  <si>
    <t>24+4周</t>
  </si>
  <si>
    <t>23+4周</t>
  </si>
  <si>
    <t>25+4周</t>
  </si>
  <si>
    <t>26+2周</t>
  </si>
  <si>
    <t>22+2周</t>
  </si>
  <si>
    <r>
      <rPr>
        <charset val="134"/>
        <sz val="9"/>
        <color rgb="FF000000"/>
        <rFont val="宋体"/>
      </rPr>
      <t>2</t>
    </r>
    <r>
      <rPr>
        <charset val="134"/>
        <sz val="9"/>
        <color rgb="FF000000"/>
        <rFont val="宋体"/>
      </rPr>
      <t>3+2周</t>
    </r>
  </si>
  <si>
    <t>6+4周</t>
  </si>
  <si>
    <t>占总学时比例（   %）</t>
  </si>
  <si>
    <t>专业名称</t>
  </si>
  <si>
    <t>A类课程比例</t>
  </si>
  <si>
    <t>B类课程理论部分</t>
  </si>
  <si>
    <t>B类课程实践部分</t>
  </si>
  <si>
    <t>C类课程比例</t>
  </si>
  <si>
    <t>11. 43%</t>
  </si>
  <si>
    <t>33 .26%</t>
  </si>
  <si>
    <t>理论部分</t>
  </si>
  <si>
    <r>
      <rPr>
        <b/>
        <charset val="134"/>
        <sz val="9"/>
        <color rgb="FF000000"/>
        <rFont val="宋体"/>
      </rPr>
      <t>实践部分（应在50</t>
    </r>
    <r>
      <rPr>
        <b/>
        <charset val="134"/>
        <sz val="9"/>
        <color rgb="FF000000"/>
        <rFont val="宋体"/>
      </rPr>
      <t>%以上）</t>
    </r>
  </si>
  <si>
    <t>29. 46%</t>
  </si>
  <si>
    <t>70. 54%</t>
  </si>
  <si>
    <r>
      <rPr>
        <b/>
        <charset val="134"/>
        <sz val="9"/>
        <color rgb="FF000000"/>
        <rFont val="宋体"/>
      </rPr>
      <t>专业</t>
    </r>
    <r>
      <rPr>
        <b/>
        <charset val="134"/>
        <sz val="9"/>
        <color rgb="FF000000"/>
        <rFont val="宋体"/>
      </rPr>
      <t>(</t>
    </r>
    <r>
      <rPr>
        <b/>
        <charset val="134"/>
        <sz val="9"/>
        <color rgb="FF000000"/>
        <rFont val="宋体"/>
      </rPr>
      <t>群</t>
    </r>
    <r>
      <rPr>
        <b/>
        <charset val="134"/>
        <sz val="9"/>
        <color rgb="FF000000"/>
        <rFont val="宋体"/>
      </rPr>
      <t>)</t>
    </r>
  </si>
  <si>
    <t>执笔人（签名）</t>
  </si>
  <si>
    <t>审核人（签名）</t>
  </si>
  <si>
    <t>注：
1．“计划学时”=“周学时”×“课堂教学与课内实践周数（每学期按20周计算）”。如未排满一学期的课程，应在备注栏中注明实际上课周数。
2．课内教学活动原则上按16-18学时计1学分。校内集中实践、军事训练每周按24学时计1学分。顶岗实习每周按40学时计1学分。
3．模块比例按学分进行统计，各类课程占总学时比例按学时进行统计。
4．课程类型分为纯理论课程（A类）、理论+实践课程（B类）、纯实践课程（C类）。
5.《形势与政策》第1～5学期进行，共计40学时，每学期8学时，累计到最后一学期计1学分。顶岗实习24学分，其中12学分采用勤工助学方式顶岗实习，分散在第1-5学期，勤工助学1学分40小时折算成课堂教学24学时
6.《军事理论》在军训期间集中安排。
7.综合实践课程中的专业实习实训部分课程按专业群开设课程，部分课程分专业方向开设课程。
8.凡是有认证要求的课程必须在备注栏中注明具体认证项目及等级。
9.《生涯体验——生涯规划》、《生涯体验——创业教育》与《生涯体验——就业指导》由三创学院组织实施。
10.入学教育由学工处负责在军事期间实施，不计算学时和学分。
11.《劳动教育》课程由马克思主义学院和学工处组织实施，第1-2学期开展，每学期16学时，理论4学时，实践12学时。</t>
  </si>
</sst>
</file>

<file path=xl/styles.xml><?xml version="1.0" encoding="utf-8"?>
<styleSheet xmlns="http://schemas.openxmlformats.org/spreadsheetml/2006/main">
  <numFmts count="3">
    <numFmt numFmtId="0" formatCode="General"/>
    <numFmt numFmtId="10" formatCode="0.00%"/>
    <numFmt numFmtId="9" formatCode="0%"/>
  </numFmts>
  <fonts count="20">
    <font>
      <name val="宋体"/>
      <sz val="11"/>
    </font>
    <font>
      <name val="宋体"/>
      <charset val="134"/>
      <sz val="11"/>
      <color rgb="FF000000"/>
    </font>
    <font>
      <name val="宋体"/>
      <charset val="134"/>
      <u/>
      <sz val="20"/>
      <color rgb="FF000000"/>
    </font>
    <font>
      <name val="宋体"/>
      <b/>
      <charset val="134"/>
      <sz val="9"/>
      <color rgb="FF000000"/>
    </font>
    <font>
      <name val="宋体"/>
      <charset val="134"/>
      <sz val="9"/>
      <color rgb="FF000000"/>
    </font>
    <font>
      <name val="宋体"/>
      <charset val="134"/>
      <sz val="6"/>
      <color rgb="FF000000"/>
    </font>
    <font>
      <name val="宋体"/>
      <charset val="134"/>
      <sz val="9"/>
    </font>
    <font>
      <name val="宋体"/>
      <charset val="134"/>
      <sz val="9"/>
      <color rgb="FF000000"/>
    </font>
    <font>
      <name val="宋体"/>
      <charset val="134"/>
      <sz val="9"/>
      <color rgb="FFFF0000"/>
    </font>
    <font>
      <name val="宋体"/>
      <charset val="134"/>
      <sz val="6"/>
      <color rgb="FF000000"/>
    </font>
    <font>
      <name val="宋体"/>
      <charset val="134"/>
      <sz val="10"/>
      <color rgb="FF000000"/>
    </font>
    <font>
      <name val="宋体"/>
      <charset val="134"/>
      <sz val="6"/>
      <color rgb="FF000000"/>
    </font>
    <font>
      <name val="宋体"/>
      <b/>
      <charset val="134"/>
      <sz val="9"/>
      <color rgb="FFFF0000"/>
    </font>
    <font>
      <name val="宋体"/>
      <b/>
      <charset val="134"/>
      <sz val="9"/>
    </font>
    <font>
      <name val="宋体"/>
      <charset val="134"/>
      <sz val="9"/>
      <color rgb="FF000000"/>
    </font>
    <font>
      <name val="宋体"/>
      <b/>
      <charset val="134"/>
      <sz val="9"/>
      <color rgb="FF000000"/>
    </font>
    <font>
      <name val="宋体"/>
      <charset val="134"/>
      <sz val="9"/>
      <color rgb="FF000000"/>
    </font>
    <font>
      <name val="宋体"/>
      <b/>
      <charset val="134"/>
      <sz val="9"/>
      <color rgb="FF000000"/>
    </font>
    <font>
      <name val="宋体"/>
      <charset val="134"/>
      <sz val="6"/>
      <color rgb="FF000000"/>
    </font>
    <font>
      <name val="FangSong_GB2312"/>
      <charset val="134"/>
      <sz val="9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Alignment="1">
      <alignment horizontal="center" vertical="center"/>
    </xf>
    <xf numFmtId="0" fontId="1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9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12" xfId="0" applyFill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 quotePrefix="1">
      <alignment horizontal="center" vertical="center"/>
    </xf>
    <xf numFmtId="0" fontId="1" fillId="0" borderId="2" xfId="0" applyBorder="1">
      <alignment vertical="center"/>
    </xf>
    <xf numFmtId="0" fontId="3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>
      <alignment vertical="center"/>
    </xf>
    <xf numFmtId="0" fontId="1" fillId="0" borderId="2" xfId="0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10" fontId="1" fillId="0" borderId="0" xfId="0" applyNumberFormat="1">
      <alignment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8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202"/>
  <sheetViews>
    <sheetView tabSelected="1" workbookViewId="0" zoomScale="33">
      <pane xSplit="1" ySplit="6" topLeftCell="B133" state="frozen" activePane="bottomRight"/>
      <selection pane="bottomRight" activeCell="K176" sqref="K176:P176"/>
    </sheetView>
  </sheetViews>
  <sheetFormatPr defaultRowHeight="16.8"/>
  <cols>
    <col min="1" max="1" customWidth="1" width="13.125" style="0"/>
    <col min="2" max="3" customWidth="1" width="8.0" style="0"/>
    <col min="4" max="4" customWidth="1" width="14.5" style="0"/>
    <col min="5" max="5" customWidth="1" width="26.625" style="0"/>
    <col min="6" max="8" customWidth="1" width="5.75" style="0"/>
    <col min="9" max="10" customWidth="1" width="5.75" style="1"/>
    <col min="11" max="16" customWidth="1" width="5.75" style="0"/>
    <col min="17" max="17" customWidth="1" width="30.5" style="0"/>
    <col min="18" max="18" customWidth="1" width="6.875" style="0"/>
    <col min="20" max="20" customWidth="1" width="6.0" style="0"/>
    <col min="21" max="21" customWidth="1" width="9.5" style="0"/>
  </cols>
  <sheetData>
    <row r="1" spans="8:8">
      <c r="A1" t="s">
        <v>0</v>
      </c>
    </row>
    <row r="2" spans="8:8" ht="27.0" customHeight="1">
      <c r="A2" s="2" t="s">
        <v>1</v>
      </c>
      <c r="B2" s="3"/>
      <c r="C2" s="3"/>
      <c r="D2" s="3"/>
      <c r="E2" s="3"/>
      <c r="F2" s="3"/>
      <c r="G2" s="3"/>
      <c r="H2" s="3"/>
      <c r="I2" s="4"/>
      <c r="J2" s="4"/>
      <c r="K2" s="3"/>
      <c r="L2" s="3"/>
      <c r="M2" s="3"/>
      <c r="N2" s="3"/>
      <c r="O2" s="3"/>
      <c r="P2" s="3"/>
      <c r="Q2" s="3"/>
    </row>
    <row r="3" spans="8:8" ht="15.95" customHeight="1">
      <c r="A3" s="5" t="s">
        <v>2</v>
      </c>
      <c r="B3" s="6" t="s">
        <v>3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  <c r="J3" s="9"/>
      <c r="K3" s="7" t="s">
        <v>9</v>
      </c>
      <c r="L3" s="7"/>
      <c r="M3" s="7"/>
      <c r="N3" s="7"/>
      <c r="O3" s="7"/>
      <c r="P3" s="7"/>
      <c r="Q3" s="7" t="s">
        <v>10</v>
      </c>
    </row>
    <row r="4" spans="8:8" ht="15.95" customHeight="1">
      <c r="A4" s="10"/>
      <c r="B4" s="6"/>
      <c r="C4" s="7"/>
      <c r="D4" s="7"/>
      <c r="E4" s="7"/>
      <c r="F4" s="7"/>
      <c r="G4" s="7"/>
      <c r="H4" s="7"/>
      <c r="I4" s="11" t="s">
        <v>11</v>
      </c>
      <c r="J4" s="12"/>
      <c r="K4" s="7"/>
      <c r="L4" s="7"/>
      <c r="M4" s="7"/>
      <c r="N4" s="7"/>
      <c r="O4" s="7"/>
      <c r="P4" s="7"/>
      <c r="Q4" s="7"/>
    </row>
    <row r="5" spans="8:8" ht="15.95" customHeight="1">
      <c r="A5" s="10"/>
      <c r="B5" s="6"/>
      <c r="C5" s="7"/>
      <c r="D5" s="7"/>
      <c r="E5" s="7"/>
      <c r="F5" s="7"/>
      <c r="G5" s="7"/>
      <c r="H5" s="7"/>
      <c r="I5" s="12" t="s">
        <v>12</v>
      </c>
      <c r="J5" s="13" t="s">
        <v>13</v>
      </c>
      <c r="K5" s="14" t="s">
        <v>14</v>
      </c>
      <c r="L5" s="14"/>
      <c r="M5" s="7" t="s">
        <v>15</v>
      </c>
      <c r="N5" s="7"/>
      <c r="O5" s="7" t="s">
        <v>16</v>
      </c>
      <c r="P5" s="7"/>
      <c r="Q5" s="7"/>
    </row>
    <row r="6" spans="8:8" ht="15.95" customHeight="1">
      <c r="A6" s="15"/>
      <c r="B6" s="6"/>
      <c r="C6" s="7"/>
      <c r="D6" s="7"/>
      <c r="E6" s="7"/>
      <c r="F6" s="7"/>
      <c r="G6" s="7"/>
      <c r="H6" s="7"/>
      <c r="I6" s="12"/>
      <c r="J6" s="12"/>
      <c r="K6" s="14">
        <v>1.0</v>
      </c>
      <c r="L6" s="14">
        <v>2.0</v>
      </c>
      <c r="M6" s="14">
        <v>3.0</v>
      </c>
      <c r="N6" s="14">
        <v>4.0</v>
      </c>
      <c r="O6" s="7">
        <v>5.0</v>
      </c>
      <c r="P6" s="7">
        <v>6.0</v>
      </c>
      <c r="Q6" s="7"/>
    </row>
    <row r="7" spans="8:8" ht="22.35" customHeight="1">
      <c r="A7" s="6" t="s">
        <v>17</v>
      </c>
      <c r="B7" s="16" t="s">
        <v>18</v>
      </c>
      <c r="C7" s="16"/>
      <c r="D7" s="16"/>
      <c r="E7" s="17" t="s">
        <v>19</v>
      </c>
      <c r="F7" s="18">
        <v>3.0</v>
      </c>
      <c r="G7" s="18" t="s">
        <v>20</v>
      </c>
      <c r="H7" s="19">
        <v>48.0</v>
      </c>
      <c r="I7" s="17">
        <v>32.0</v>
      </c>
      <c r="J7" s="17">
        <v>16.0</v>
      </c>
      <c r="K7" s="18">
        <v>3.0</v>
      </c>
      <c r="L7" s="18"/>
      <c r="M7" s="18"/>
      <c r="N7" s="18"/>
      <c r="O7" s="18"/>
      <c r="P7" s="18"/>
      <c r="Q7" s="18"/>
    </row>
    <row r="8" spans="8:8" ht="22.35" customHeight="1">
      <c r="A8" s="6"/>
      <c r="B8" s="16" t="s">
        <v>21</v>
      </c>
      <c r="C8" s="16"/>
      <c r="D8" s="16"/>
      <c r="E8" s="18" t="s">
        <v>22</v>
      </c>
      <c r="F8" s="17">
        <v>2.0</v>
      </c>
      <c r="G8" s="18" t="s">
        <v>20</v>
      </c>
      <c r="H8" s="20">
        <v>32.0</v>
      </c>
      <c r="I8" s="17">
        <v>16.0</v>
      </c>
      <c r="J8" s="17">
        <v>16.0</v>
      </c>
      <c r="K8" s="18"/>
      <c r="L8" s="17">
        <v>2.0</v>
      </c>
      <c r="M8" s="18"/>
      <c r="N8" s="18"/>
      <c r="O8" s="18"/>
      <c r="P8" s="18"/>
      <c r="Q8" s="18"/>
    </row>
    <row r="9" spans="8:8" ht="22.35" customHeight="1">
      <c r="A9" s="6"/>
      <c r="B9" s="21" t="s">
        <v>23</v>
      </c>
      <c r="C9" s="21"/>
      <c r="D9" s="22"/>
      <c r="E9" s="23" t="s">
        <v>24</v>
      </c>
      <c r="F9" s="23">
        <v>3.0</v>
      </c>
      <c r="G9" s="23" t="s">
        <v>20</v>
      </c>
      <c r="H9" s="24">
        <v>48.0</v>
      </c>
      <c r="I9" s="23">
        <v>24.0</v>
      </c>
      <c r="J9" s="23">
        <v>24.0</v>
      </c>
      <c r="K9" s="23"/>
      <c r="L9" s="23">
        <v>3.0</v>
      </c>
      <c r="M9" s="18"/>
      <c r="N9" s="18"/>
      <c r="O9" s="18"/>
      <c r="P9" s="18"/>
      <c r="Q9" s="18"/>
    </row>
    <row r="10" spans="8:8" ht="15.95" customHeight="1">
      <c r="A10" s="6"/>
      <c r="B10" s="16" t="s">
        <v>25</v>
      </c>
      <c r="C10" s="16"/>
      <c r="D10" s="16"/>
      <c r="E10" s="18" t="s">
        <v>26</v>
      </c>
      <c r="F10" s="18">
        <v>2.0</v>
      </c>
      <c r="G10" s="18" t="s">
        <v>20</v>
      </c>
      <c r="H10" s="19">
        <v>32.0</v>
      </c>
      <c r="I10" s="25">
        <v>4.0</v>
      </c>
      <c r="J10" s="25">
        <v>28.0</v>
      </c>
      <c r="K10" s="18">
        <v>2.0</v>
      </c>
      <c r="L10" s="18"/>
      <c r="M10" s="18"/>
      <c r="N10" s="18"/>
      <c r="O10" s="18"/>
      <c r="P10" s="18"/>
      <c r="Q10" s="18" t="s">
        <v>27</v>
      </c>
    </row>
    <row r="11" spans="8:8" ht="15.95" customHeight="1">
      <c r="A11" s="6"/>
      <c r="B11" s="16" t="s">
        <v>28</v>
      </c>
      <c r="C11" s="16"/>
      <c r="D11" s="16"/>
      <c r="E11" s="18" t="s">
        <v>29</v>
      </c>
      <c r="F11" s="18">
        <v>2.0</v>
      </c>
      <c r="G11" s="18" t="s">
        <v>20</v>
      </c>
      <c r="H11" s="19">
        <v>32.0</v>
      </c>
      <c r="I11" s="25">
        <v>4.0</v>
      </c>
      <c r="J11" s="25">
        <v>28.0</v>
      </c>
      <c r="K11" s="25"/>
      <c r="L11" s="18">
        <v>2.0</v>
      </c>
      <c r="M11" s="18"/>
      <c r="N11" s="18"/>
      <c r="O11" s="18"/>
      <c r="P11" s="18"/>
      <c r="Q11" s="18" t="s">
        <v>27</v>
      </c>
    </row>
    <row r="12" spans="8:8" ht="24.0" customHeight="1">
      <c r="A12" s="6"/>
      <c r="B12" s="16" t="s">
        <v>30</v>
      </c>
      <c r="C12" s="16"/>
      <c r="D12" s="16"/>
      <c r="E12" s="18" t="s">
        <v>31</v>
      </c>
      <c r="F12" s="18"/>
      <c r="G12" s="18" t="s">
        <v>20</v>
      </c>
      <c r="H12" s="19"/>
      <c r="I12" s="25"/>
      <c r="J12" s="25"/>
      <c r="K12" s="18"/>
      <c r="L12" s="18"/>
      <c r="M12" s="18"/>
      <c r="N12" s="18"/>
      <c r="O12" s="18"/>
      <c r="P12" s="18"/>
      <c r="Q12" s="26" t="s">
        <v>32</v>
      </c>
    </row>
    <row r="13" spans="8:8" ht="17.65" customHeight="1">
      <c r="A13" s="6"/>
      <c r="B13" s="16" t="s">
        <v>33</v>
      </c>
      <c r="C13" s="16"/>
      <c r="D13" s="16"/>
      <c r="E13" s="18" t="s">
        <v>34</v>
      </c>
      <c r="F13" s="18">
        <v>4.0</v>
      </c>
      <c r="G13" s="18" t="s">
        <v>20</v>
      </c>
      <c r="H13" s="19">
        <v>64.0</v>
      </c>
      <c r="I13" s="25">
        <v>32.0</v>
      </c>
      <c r="J13" s="25">
        <v>32.0</v>
      </c>
      <c r="K13" s="18"/>
      <c r="L13" s="18">
        <v>4.0</v>
      </c>
      <c r="M13" s="18"/>
      <c r="N13" s="18"/>
      <c r="O13" s="18"/>
      <c r="P13" s="18"/>
      <c r="Q13" s="27" t="s">
        <v>35</v>
      </c>
    </row>
    <row r="14" spans="8:8" ht="17.65" customHeight="1">
      <c r="A14" s="6"/>
      <c r="B14" s="16" t="s">
        <v>36</v>
      </c>
      <c r="C14" s="16"/>
      <c r="D14" s="16"/>
      <c r="E14" s="18" t="s">
        <v>37</v>
      </c>
      <c r="F14" s="18">
        <v>4.0</v>
      </c>
      <c r="G14" s="18" t="s">
        <v>20</v>
      </c>
      <c r="H14" s="19">
        <v>64.0</v>
      </c>
      <c r="I14" s="25">
        <v>16.0</v>
      </c>
      <c r="J14" s="25">
        <v>48.0</v>
      </c>
      <c r="K14" s="18">
        <v>4.0</v>
      </c>
      <c r="L14" s="18"/>
      <c r="M14" s="18"/>
      <c r="N14" s="18"/>
      <c r="O14" s="18"/>
      <c r="P14" s="18"/>
      <c r="Q14" s="27" t="s">
        <v>38</v>
      </c>
    </row>
    <row r="15" spans="8:8" ht="17.65" customHeight="1">
      <c r="A15" s="6"/>
      <c r="B15" s="16" t="s">
        <v>39</v>
      </c>
      <c r="C15" s="16"/>
      <c r="D15" s="16"/>
      <c r="E15" s="18" t="s">
        <v>40</v>
      </c>
      <c r="F15" s="18">
        <v>2.0</v>
      </c>
      <c r="G15" s="18" t="s">
        <v>20</v>
      </c>
      <c r="H15" s="19">
        <v>32.0</v>
      </c>
      <c r="I15" s="25">
        <v>16.0</v>
      </c>
      <c r="J15" s="25">
        <v>16.0</v>
      </c>
      <c r="K15" s="18">
        <v>2.0</v>
      </c>
      <c r="L15" s="18"/>
      <c r="M15" s="18"/>
      <c r="N15" s="18"/>
      <c r="O15" s="18"/>
      <c r="P15" s="18"/>
      <c r="Q15" s="27" t="s">
        <v>38</v>
      </c>
    </row>
    <row r="16" spans="8:8" ht="17.65" customHeight="1">
      <c r="A16" s="6"/>
      <c r="B16" s="16" t="s">
        <v>41</v>
      </c>
      <c r="C16" s="16"/>
      <c r="D16" s="16"/>
      <c r="E16" s="18" t="s">
        <v>42</v>
      </c>
      <c r="F16" s="18">
        <v>2.0</v>
      </c>
      <c r="G16" s="18" t="s">
        <v>20</v>
      </c>
      <c r="H16" s="19">
        <v>80.0</v>
      </c>
      <c r="I16" s="25">
        <v>32.0</v>
      </c>
      <c r="J16" s="25">
        <v>48.0</v>
      </c>
      <c r="K16" s="18" t="s">
        <v>43</v>
      </c>
      <c r="L16" s="18"/>
      <c r="M16" s="18"/>
      <c r="N16" s="18"/>
      <c r="O16" s="18"/>
      <c r="P16" s="18"/>
      <c r="Q16" s="27" t="s">
        <v>44</v>
      </c>
    </row>
    <row r="17" spans="8:8" ht="15.95" customHeight="1">
      <c r="A17" s="6"/>
      <c r="B17" s="16" t="s">
        <v>45</v>
      </c>
      <c r="C17" s="16"/>
      <c r="D17" s="16"/>
      <c r="E17" s="18" t="s">
        <v>46</v>
      </c>
      <c r="F17" s="18">
        <v>1.0</v>
      </c>
      <c r="G17" s="18" t="s">
        <v>20</v>
      </c>
      <c r="H17" s="19">
        <v>40.0</v>
      </c>
      <c r="I17" s="25">
        <v>20.0</v>
      </c>
      <c r="J17" s="25">
        <v>20.0</v>
      </c>
      <c r="K17" s="18" t="s">
        <v>47</v>
      </c>
      <c r="L17" s="18" t="s">
        <v>47</v>
      </c>
      <c r="M17" s="18" t="s">
        <v>47</v>
      </c>
      <c r="N17" s="18" t="s">
        <v>47</v>
      </c>
      <c r="O17" s="18"/>
      <c r="P17" s="18" t="s">
        <v>47</v>
      </c>
      <c r="Q17" s="27" t="s">
        <v>48</v>
      </c>
    </row>
    <row r="18" spans="8:8" ht="15.95" customHeight="1">
      <c r="A18" s="6"/>
      <c r="B18" s="16" t="s">
        <v>49</v>
      </c>
      <c r="C18" s="16"/>
      <c r="D18" s="16"/>
      <c r="E18" s="18" t="s">
        <v>50</v>
      </c>
      <c r="F18" s="18">
        <v>1.0</v>
      </c>
      <c r="G18" s="18" t="s">
        <v>20</v>
      </c>
      <c r="H18" s="19">
        <v>16.0</v>
      </c>
      <c r="I18" s="25">
        <v>10.0</v>
      </c>
      <c r="J18" s="25">
        <v>6.0</v>
      </c>
      <c r="K18" s="18"/>
      <c r="L18" s="18" t="s">
        <v>47</v>
      </c>
      <c r="M18" s="18"/>
      <c r="N18" s="18"/>
      <c r="O18" s="18"/>
      <c r="P18" s="18"/>
      <c r="Q18" s="18"/>
    </row>
    <row r="19" spans="8:8" ht="15.95" customHeight="1">
      <c r="A19" s="6"/>
      <c r="B19" s="16" t="s">
        <v>51</v>
      </c>
      <c r="C19" s="16"/>
      <c r="D19" s="16"/>
      <c r="E19" s="18" t="s">
        <v>52</v>
      </c>
      <c r="F19" s="18">
        <v>2.0</v>
      </c>
      <c r="G19" s="18" t="s">
        <v>20</v>
      </c>
      <c r="H19" s="19">
        <v>32.0</v>
      </c>
      <c r="I19" s="25">
        <v>16.0</v>
      </c>
      <c r="J19" s="25">
        <v>16.0</v>
      </c>
      <c r="K19" s="18"/>
      <c r="L19" s="18"/>
      <c r="M19" s="18" t="s">
        <v>47</v>
      </c>
      <c r="N19" s="18"/>
      <c r="O19" s="18"/>
      <c r="P19" s="18"/>
      <c r="Q19" s="18"/>
    </row>
    <row r="20" spans="8:8" ht="15.95" customHeight="1">
      <c r="A20" s="6"/>
      <c r="B20" s="16" t="s">
        <v>53</v>
      </c>
      <c r="C20" s="16"/>
      <c r="D20" s="16"/>
      <c r="E20" s="18" t="s">
        <v>54</v>
      </c>
      <c r="F20" s="18">
        <v>1.0</v>
      </c>
      <c r="G20" s="18" t="s">
        <v>20</v>
      </c>
      <c r="H20" s="19">
        <v>16.0</v>
      </c>
      <c r="I20" s="25">
        <v>8.0</v>
      </c>
      <c r="J20" s="25">
        <v>8.0</v>
      </c>
      <c r="K20" s="18"/>
      <c r="L20" s="18"/>
      <c r="M20" s="18"/>
      <c r="N20" s="28"/>
      <c r="O20" s="18"/>
      <c r="P20" s="18" t="s">
        <v>47</v>
      </c>
      <c r="Q20" s="18"/>
    </row>
    <row r="21" spans="8:8" ht="15.95" customHeight="1">
      <c r="A21" s="6"/>
      <c r="B21" s="16" t="s">
        <v>55</v>
      </c>
      <c r="C21" s="16"/>
      <c r="D21" s="16"/>
      <c r="E21" s="18" t="s">
        <v>56</v>
      </c>
      <c r="F21" s="18">
        <v>2.0</v>
      </c>
      <c r="G21" s="18" t="s">
        <v>20</v>
      </c>
      <c r="H21" s="19">
        <v>32.0</v>
      </c>
      <c r="I21" s="25">
        <v>16.0</v>
      </c>
      <c r="J21" s="25">
        <v>16.0</v>
      </c>
      <c r="K21" s="18"/>
      <c r="L21" s="18"/>
      <c r="M21" s="1"/>
      <c r="N21" s="29">
        <v>2.0</v>
      </c>
      <c r="O21" s="18"/>
      <c r="P21" s="18"/>
      <c r="Q21" s="30"/>
    </row>
    <row r="22" spans="8:8" ht="15.95" customHeight="1">
      <c r="A22" s="6"/>
      <c r="B22" s="31" t="s">
        <v>57</v>
      </c>
      <c r="C22" s="32"/>
      <c r="D22" s="33"/>
      <c r="E22" s="33" t="s">
        <v>58</v>
      </c>
      <c r="F22" s="33">
        <v>1.0</v>
      </c>
      <c r="G22" s="33" t="s">
        <v>20</v>
      </c>
      <c r="H22" s="33">
        <v>16.0</v>
      </c>
      <c r="I22" s="33">
        <v>4.0</v>
      </c>
      <c r="J22" s="33">
        <v>12.0</v>
      </c>
      <c r="K22" s="33" t="s">
        <v>47</v>
      </c>
      <c r="L22" s="33" t="s">
        <v>47</v>
      </c>
      <c r="M22" s="34"/>
      <c r="N22" s="35"/>
      <c r="O22" s="34"/>
      <c r="P22" s="34"/>
      <c r="Q22" s="36" t="s">
        <v>59</v>
      </c>
      <c r="S22" s="37"/>
    </row>
    <row r="23" spans="8:8" ht="24.0" customHeight="1">
      <c r="A23" s="6"/>
      <c r="B23" s="38" t="s">
        <v>60</v>
      </c>
      <c r="C23" s="38"/>
      <c r="D23" s="16"/>
      <c r="E23" s="18" t="s">
        <v>61</v>
      </c>
      <c r="F23" s="18"/>
      <c r="G23" s="18"/>
      <c r="H23" s="19"/>
      <c r="I23" s="25"/>
      <c r="J23" s="25"/>
      <c r="K23" s="18" t="s">
        <v>47</v>
      </c>
      <c r="L23" s="18"/>
      <c r="M23" s="18"/>
      <c r="N23" s="18"/>
      <c r="O23" s="18"/>
      <c r="P23" s="18"/>
      <c r="Q23" s="36" t="s">
        <v>62</v>
      </c>
      <c r="S23" s="39"/>
      <c r="U23" s="39"/>
      <c r="V23" s="40"/>
    </row>
    <row r="24" spans="8:8" ht="21.95" customHeight="1">
      <c r="A24" s="6"/>
      <c r="B24" s="41" t="s">
        <v>63</v>
      </c>
      <c r="C24" s="41"/>
      <c r="D24" s="41"/>
      <c r="E24" s="14"/>
      <c r="F24" s="42">
        <f>SUM(F7:F22)</f>
        <v>32.0</v>
      </c>
      <c r="G24" s="14"/>
      <c r="H24" s="43">
        <f>SUM(H7:H22)</f>
        <v>584.0</v>
      </c>
      <c r="I24" s="43">
        <f>SUM(I7:I22)</f>
        <v>250.0</v>
      </c>
      <c r="J24" s="43">
        <f>SUM(J7:J22)</f>
        <v>334.0</v>
      </c>
      <c r="K24" s="14"/>
      <c r="L24" s="14"/>
      <c r="M24" s="14"/>
      <c r="N24" s="14"/>
      <c r="O24" s="14"/>
      <c r="P24" s="14"/>
      <c r="Q24" s="44" t="s">
        <v>64</v>
      </c>
      <c r="U24" s="39"/>
    </row>
    <row r="25" spans="8:8" ht="15.95" customHeight="1">
      <c r="A25" s="45"/>
      <c r="B25" s="5" t="s">
        <v>65</v>
      </c>
      <c r="C25" s="46"/>
      <c r="D25" s="47"/>
      <c r="E25" s="14" t="s">
        <v>66</v>
      </c>
      <c r="F25" s="18">
        <v>2.0</v>
      </c>
      <c r="G25" s="14" t="s">
        <v>67</v>
      </c>
      <c r="H25" s="18">
        <v>32.0</v>
      </c>
      <c r="I25" s="25">
        <v>32.0</v>
      </c>
      <c r="J25" s="12">
        <v>0.0</v>
      </c>
      <c r="K25" s="12"/>
      <c r="L25" s="12"/>
      <c r="M25" s="48">
        <v>2.0</v>
      </c>
      <c r="N25" s="7"/>
      <c r="O25" s="14"/>
      <c r="P25" s="14"/>
      <c r="Q25" s="30"/>
      <c r="S25" s="39"/>
    </row>
    <row r="26" spans="8:8" ht="15.95" customHeight="1">
      <c r="A26" s="45"/>
      <c r="B26" s="10" t="s">
        <v>68</v>
      </c>
      <c r="C26" s="49"/>
      <c r="D26" s="50"/>
      <c r="E26" s="51" t="s">
        <v>69</v>
      </c>
      <c r="F26" s="18">
        <v>4.0</v>
      </c>
      <c r="G26" s="14" t="s">
        <v>67</v>
      </c>
      <c r="H26" s="18">
        <v>64.0</v>
      </c>
      <c r="I26" s="25">
        <v>64.0</v>
      </c>
      <c r="J26" s="12">
        <v>0.0</v>
      </c>
      <c r="K26" s="12"/>
      <c r="L26" s="12"/>
      <c r="M26" s="52"/>
      <c r="N26" s="14">
        <v>4.0</v>
      </c>
      <c r="O26" s="14"/>
      <c r="P26" s="14"/>
      <c r="Q26" s="27"/>
    </row>
    <row r="27" spans="8:8" ht="22.35" customHeight="1">
      <c r="A27" s="15"/>
      <c r="B27" s="53" t="s">
        <v>70</v>
      </c>
      <c r="C27" s="53"/>
      <c r="D27" s="53"/>
      <c r="E27" s="53"/>
      <c r="F27" s="18">
        <v>6.0</v>
      </c>
      <c r="G27" s="14" t="s">
        <v>67</v>
      </c>
      <c r="H27" s="18">
        <v>96.0</v>
      </c>
      <c r="I27" s="25">
        <v>96.0</v>
      </c>
      <c r="J27" s="12">
        <v>0.0</v>
      </c>
      <c r="K27" s="12"/>
      <c r="L27" s="12"/>
      <c r="M27" s="12">
        <v>2.0</v>
      </c>
      <c r="N27" s="14">
        <v>4.0</v>
      </c>
      <c r="O27" s="14"/>
      <c r="P27" s="14"/>
      <c r="Q27" s="18"/>
    </row>
    <row r="28" spans="8:8" ht="15.95" customHeight="1">
      <c r="A28" s="54" t="s">
        <v>71</v>
      </c>
      <c r="B28" s="49"/>
      <c r="C28" s="49"/>
      <c r="D28" s="49"/>
      <c r="E28" s="14"/>
      <c r="F28" s="42">
        <f t="shared" si="0" ref="F28:J28">F24+F27</f>
        <v>38.0</v>
      </c>
      <c r="G28" s="18"/>
      <c r="H28" s="42">
        <f t="shared" si="0"/>
        <v>680.0</v>
      </c>
      <c r="I28" s="42">
        <f t="shared" si="0"/>
        <v>346.0</v>
      </c>
      <c r="J28" s="42">
        <f t="shared" si="0"/>
        <v>334.0</v>
      </c>
      <c r="K28" s="12">
        <v>11.0</v>
      </c>
      <c r="L28" s="42">
        <v>11.0</v>
      </c>
      <c r="M28" s="12">
        <v>2.0</v>
      </c>
      <c r="N28" s="12">
        <v>6.0</v>
      </c>
      <c r="O28" s="18">
        <v>0.0</v>
      </c>
      <c r="P28" s="18">
        <v>0.0</v>
      </c>
      <c r="Q28" s="44" t="s">
        <v>72</v>
      </c>
    </row>
    <row r="29" spans="8:8" ht="15.95" customHeight="1">
      <c r="A29" s="54" t="s">
        <v>73</v>
      </c>
      <c r="B29" s="55" t="s">
        <v>74</v>
      </c>
      <c r="C29" s="55"/>
      <c r="D29" s="55"/>
      <c r="E29" s="16" t="s">
        <v>75</v>
      </c>
      <c r="F29" s="16">
        <v>1.0</v>
      </c>
      <c r="G29" s="16" t="s">
        <v>67</v>
      </c>
      <c r="H29" s="16">
        <v>18.0</v>
      </c>
      <c r="I29" s="16">
        <v>18.0</v>
      </c>
      <c r="J29" s="16">
        <v>0.0</v>
      </c>
      <c r="K29" s="16">
        <v>1.0</v>
      </c>
      <c r="L29" s="16"/>
      <c r="M29" s="16"/>
      <c r="N29" s="16"/>
      <c r="O29" s="16"/>
      <c r="P29" s="16"/>
      <c r="Q29" s="16"/>
    </row>
    <row r="30" spans="8:8" ht="15.95" customHeight="1">
      <c r="A30" s="54"/>
      <c r="B30" s="55" t="s">
        <v>76</v>
      </c>
      <c r="C30" s="55"/>
      <c r="D30" s="55"/>
      <c r="E30" s="18" t="s">
        <v>77</v>
      </c>
      <c r="F30" s="18">
        <v>3.0</v>
      </c>
      <c r="G30" s="18" t="s">
        <v>67</v>
      </c>
      <c r="H30" s="18">
        <v>54.0</v>
      </c>
      <c r="I30" s="18">
        <v>54.0</v>
      </c>
      <c r="J30" s="18">
        <v>0.0</v>
      </c>
      <c r="K30" s="18"/>
      <c r="L30" s="18">
        <v>3.0</v>
      </c>
      <c r="M30" s="18"/>
      <c r="N30" s="18"/>
      <c r="O30" s="18"/>
      <c r="P30" s="18"/>
      <c r="Q30" s="18"/>
    </row>
    <row r="31" spans="8:8" ht="15.95" customHeight="1">
      <c r="A31" s="54"/>
      <c r="B31" s="56" t="s">
        <v>78</v>
      </c>
      <c r="C31" s="57"/>
      <c r="D31" s="58"/>
      <c r="E31" s="18" t="s">
        <v>79</v>
      </c>
      <c r="F31" s="18">
        <v>3.0</v>
      </c>
      <c r="G31" s="18" t="s">
        <v>67</v>
      </c>
      <c r="H31" s="18">
        <v>54.0</v>
      </c>
      <c r="I31" s="18">
        <v>54.0</v>
      </c>
      <c r="J31" s="18">
        <v>0.0</v>
      </c>
      <c r="K31" s="18"/>
      <c r="L31" s="18"/>
      <c r="M31" s="18">
        <v>3.0</v>
      </c>
      <c r="N31" s="18"/>
      <c r="O31" s="18"/>
      <c r="P31" s="18"/>
      <c r="Q31" s="18"/>
    </row>
    <row r="32" spans="8:8" ht="15.95" customHeight="1">
      <c r="A32" s="54"/>
      <c r="B32" s="59" t="s">
        <v>74</v>
      </c>
      <c r="C32" s="59"/>
      <c r="D32" s="28"/>
      <c r="E32" s="16" t="s">
        <v>80</v>
      </c>
      <c r="F32" s="16">
        <v>4.0</v>
      </c>
      <c r="G32" s="16" t="s">
        <v>67</v>
      </c>
      <c r="H32" s="16">
        <v>72.0</v>
      </c>
      <c r="I32" s="16">
        <v>72.0</v>
      </c>
      <c r="J32" s="16">
        <v>0.0</v>
      </c>
      <c r="K32" s="16">
        <v>4.0</v>
      </c>
      <c r="L32" s="16"/>
      <c r="M32" s="60"/>
      <c r="N32" s="16"/>
      <c r="O32" s="16"/>
      <c r="P32" s="16"/>
      <c r="Q32" s="61" t="s">
        <v>81</v>
      </c>
    </row>
    <row r="33" spans="8:8" ht="15.95" customHeight="1">
      <c r="A33" s="54"/>
      <c r="B33" s="56" t="s">
        <v>82</v>
      </c>
      <c r="C33" s="57"/>
      <c r="D33" s="58"/>
      <c r="E33" s="18" t="s">
        <v>83</v>
      </c>
      <c r="F33" s="18">
        <v>2.0</v>
      </c>
      <c r="G33" s="18" t="s">
        <v>20</v>
      </c>
      <c r="H33" s="18">
        <v>36.0</v>
      </c>
      <c r="I33" s="18">
        <v>28.0</v>
      </c>
      <c r="J33" s="18">
        <v>8.0</v>
      </c>
      <c r="K33" s="16"/>
      <c r="L33" s="16"/>
      <c r="M33" s="16">
        <v>2.0</v>
      </c>
      <c r="N33" s="18"/>
      <c r="O33" s="18"/>
      <c r="P33" s="18"/>
      <c r="Q33" s="18"/>
    </row>
    <row r="34" spans="8:8" ht="15.95" customHeight="1">
      <c r="A34" s="54"/>
      <c r="B34" s="57"/>
      <c r="C34" s="57"/>
      <c r="D34" s="62"/>
      <c r="E34" s="61" t="s">
        <v>84</v>
      </c>
      <c r="F34" s="61">
        <v>2.0</v>
      </c>
      <c r="G34" s="61" t="s">
        <v>67</v>
      </c>
      <c r="H34" s="61">
        <v>36.0</v>
      </c>
      <c r="I34" s="61">
        <v>36.0</v>
      </c>
      <c r="J34" s="63">
        <v>0.0</v>
      </c>
      <c r="K34" s="64"/>
      <c r="L34" s="18"/>
      <c r="M34" s="18"/>
      <c r="N34" s="18"/>
      <c r="O34" s="18"/>
      <c r="P34" s="35">
        <v>2.0</v>
      </c>
      <c r="Q34" s="18"/>
    </row>
    <row r="35" spans="8:8" ht="15.95" customHeight="1">
      <c r="A35" s="6"/>
      <c r="B35" s="65" t="s">
        <v>85</v>
      </c>
      <c r="C35" s="65"/>
      <c r="D35" s="65"/>
      <c r="E35" s="6"/>
      <c r="F35" s="66">
        <v>15.0</v>
      </c>
      <c r="G35" s="67">
        <f>SUM(G29:G33)</f>
        <v>0.0</v>
      </c>
      <c r="H35" s="66">
        <v>270.0</v>
      </c>
      <c r="I35" s="66">
        <v>262.0</v>
      </c>
      <c r="J35" s="66">
        <f>SUM(J29:J33)</f>
        <v>8.0</v>
      </c>
      <c r="K35" s="68">
        <v>5.0</v>
      </c>
      <c r="L35" s="14">
        <v>3.0</v>
      </c>
      <c r="M35" s="14">
        <v>5.0</v>
      </c>
      <c r="N35" s="14">
        <v>0.0</v>
      </c>
      <c r="O35" s="14">
        <v>0.0</v>
      </c>
      <c r="P35" s="12">
        <v>2.0</v>
      </c>
      <c r="Q35" s="18"/>
    </row>
    <row r="36" spans="8:8" ht="15.95" customHeight="1">
      <c r="A36" s="6" t="s">
        <v>86</v>
      </c>
      <c r="B36" s="69" t="s">
        <v>87</v>
      </c>
      <c r="C36" s="69"/>
      <c r="D36" s="67" t="s">
        <v>88</v>
      </c>
      <c r="E36" s="16" t="s">
        <v>89</v>
      </c>
      <c r="F36" s="16">
        <v>2.0</v>
      </c>
      <c r="G36" s="16" t="s">
        <v>20</v>
      </c>
      <c r="H36" s="16">
        <v>36.0</v>
      </c>
      <c r="I36" s="16">
        <v>20.0</v>
      </c>
      <c r="J36" s="16">
        <v>16.0</v>
      </c>
      <c r="K36" s="16"/>
      <c r="L36" s="16"/>
      <c r="M36" s="60"/>
      <c r="N36" s="16"/>
      <c r="O36" s="16"/>
      <c r="P36" s="70">
        <v>2.0</v>
      </c>
      <c r="Q36" s="16"/>
    </row>
    <row r="37" spans="8:8" ht="15.95" customHeight="1">
      <c r="A37" s="6"/>
      <c r="B37" s="45"/>
      <c r="C37" s="45"/>
      <c r="D37" s="71" t="s">
        <v>90</v>
      </c>
      <c r="E37" s="18" t="s">
        <v>91</v>
      </c>
      <c r="F37" s="18">
        <v>2.0</v>
      </c>
      <c r="G37" s="18" t="s">
        <v>20</v>
      </c>
      <c r="H37" s="18">
        <v>36.0</v>
      </c>
      <c r="I37" s="18">
        <v>20.0</v>
      </c>
      <c r="J37" s="18">
        <v>16.0</v>
      </c>
      <c r="K37" s="18"/>
      <c r="L37" s="72"/>
      <c r="M37" s="73">
        <v>2.0</v>
      </c>
      <c r="N37" s="18"/>
      <c r="O37" s="72"/>
      <c r="P37" s="64"/>
      <c r="Q37" s="18"/>
    </row>
    <row r="38" spans="8:8" ht="15.95" customHeight="1">
      <c r="A38" s="6"/>
      <c r="B38" s="45"/>
      <c r="C38" s="45"/>
      <c r="D38" s="71" t="s">
        <v>92</v>
      </c>
      <c r="E38" s="18" t="s">
        <v>93</v>
      </c>
      <c r="F38" s="18">
        <v>4.0</v>
      </c>
      <c r="G38" s="18" t="s">
        <v>20</v>
      </c>
      <c r="H38" s="74">
        <v>72.0</v>
      </c>
      <c r="I38" s="74">
        <v>24.0</v>
      </c>
      <c r="J38" s="74">
        <v>48.0</v>
      </c>
      <c r="K38" s="18">
        <v>2.0</v>
      </c>
      <c r="L38" s="18">
        <v>2.0</v>
      </c>
      <c r="M38" s="18"/>
      <c r="N38" s="18"/>
      <c r="O38" s="18"/>
      <c r="P38" s="18"/>
      <c r="Q38" s="18"/>
    </row>
    <row r="39" spans="8:8" ht="15.95" customHeight="1">
      <c r="A39" s="6"/>
      <c r="B39" s="45"/>
      <c r="C39" s="45"/>
      <c r="D39" s="71" t="s">
        <v>94</v>
      </c>
      <c r="E39" s="18" t="s">
        <v>95</v>
      </c>
      <c r="F39" s="18">
        <v>4.0</v>
      </c>
      <c r="G39" s="18" t="s">
        <v>20</v>
      </c>
      <c r="H39" s="74">
        <v>72.0</v>
      </c>
      <c r="I39" s="74">
        <v>12.0</v>
      </c>
      <c r="J39" s="74">
        <v>60.0</v>
      </c>
      <c r="K39" s="18">
        <v>1.0</v>
      </c>
      <c r="L39" s="18">
        <v>1.0</v>
      </c>
      <c r="M39" s="18">
        <v>1.0</v>
      </c>
      <c r="N39" s="18">
        <v>1.0</v>
      </c>
      <c r="O39" s="18"/>
      <c r="P39" s="18"/>
      <c r="Q39" s="18"/>
    </row>
    <row r="40" spans="8:8" ht="15.95" customHeight="1">
      <c r="A40" s="6"/>
      <c r="B40" s="45"/>
      <c r="C40" s="45"/>
      <c r="D40" s="71" t="s">
        <v>96</v>
      </c>
      <c r="E40" s="18" t="s">
        <v>97</v>
      </c>
      <c r="F40" s="18">
        <v>6.0</v>
      </c>
      <c r="G40" s="18" t="s">
        <v>20</v>
      </c>
      <c r="H40" s="74">
        <v>108.0</v>
      </c>
      <c r="I40" s="74">
        <v>10.0</v>
      </c>
      <c r="J40" s="74">
        <v>98.0</v>
      </c>
      <c r="K40" s="18">
        <v>2.0</v>
      </c>
      <c r="L40" s="18">
        <v>1.0</v>
      </c>
      <c r="M40" s="18">
        <v>1.0</v>
      </c>
      <c r="N40" s="18">
        <v>2.0</v>
      </c>
      <c r="O40" s="18"/>
      <c r="P40" s="18"/>
      <c r="Q40" s="18"/>
    </row>
    <row r="41" spans="8:8" ht="15.95" customHeight="1">
      <c r="A41" s="6"/>
      <c r="B41" s="45"/>
      <c r="C41" s="45"/>
      <c r="D41" s="71" t="s">
        <v>98</v>
      </c>
      <c r="E41" s="18" t="s">
        <v>99</v>
      </c>
      <c r="F41" s="18">
        <v>6.0</v>
      </c>
      <c r="G41" s="18" t="s">
        <v>20</v>
      </c>
      <c r="H41" s="74">
        <v>108.0</v>
      </c>
      <c r="I41" s="74">
        <v>10.0</v>
      </c>
      <c r="J41" s="74">
        <v>98.0</v>
      </c>
      <c r="K41" s="18">
        <v>1.0</v>
      </c>
      <c r="L41" s="18">
        <v>1.0</v>
      </c>
      <c r="M41" s="18">
        <v>2.0</v>
      </c>
      <c r="N41" s="18">
        <v>2.0</v>
      </c>
      <c r="O41" s="18"/>
      <c r="P41" s="18"/>
      <c r="Q41" s="18"/>
    </row>
    <row r="42" spans="8:8" ht="15.95" customHeight="1">
      <c r="A42" s="6"/>
      <c r="B42" s="45"/>
      <c r="C42" s="45"/>
      <c r="D42" s="71" t="s">
        <v>100</v>
      </c>
      <c r="E42" s="18" t="s">
        <v>101</v>
      </c>
      <c r="F42" s="18">
        <v>8.0</v>
      </c>
      <c r="G42" s="18" t="s">
        <v>20</v>
      </c>
      <c r="H42" s="18">
        <v>144.0</v>
      </c>
      <c r="I42" s="18">
        <v>44.0</v>
      </c>
      <c r="J42" s="18">
        <v>100.0</v>
      </c>
      <c r="K42" s="18">
        <v>2.0</v>
      </c>
      <c r="L42" s="18">
        <v>2.0</v>
      </c>
      <c r="M42" s="18">
        <v>2.0</v>
      </c>
      <c r="N42" s="18">
        <v>2.0</v>
      </c>
      <c r="O42" s="18"/>
      <c r="P42" s="18"/>
      <c r="Q42" s="18"/>
    </row>
    <row r="43" spans="8:8" ht="15.95" customHeight="1">
      <c r="A43" s="6"/>
      <c r="B43" s="65"/>
      <c r="C43" s="65"/>
      <c r="D43" s="71" t="s">
        <v>102</v>
      </c>
      <c r="E43" s="18" t="s">
        <v>103</v>
      </c>
      <c r="F43" s="18">
        <v>2.0</v>
      </c>
      <c r="G43" s="18" t="s">
        <v>20</v>
      </c>
      <c r="H43" s="18">
        <v>36.0</v>
      </c>
      <c r="I43" s="18">
        <v>6.0</v>
      </c>
      <c r="J43" s="18">
        <v>30.0</v>
      </c>
      <c r="K43" s="18"/>
      <c r="L43" s="18"/>
      <c r="M43" s="18"/>
      <c r="N43" s="18">
        <v>2.0</v>
      </c>
      <c r="O43" s="18"/>
      <c r="P43" s="18"/>
      <c r="Q43" s="18"/>
    </row>
    <row r="44" spans="8:8" ht="15.95" customHeight="1">
      <c r="A44" s="6"/>
      <c r="B44" s="6" t="s">
        <v>104</v>
      </c>
      <c r="C44" s="6"/>
      <c r="D44" s="6"/>
      <c r="E44" s="6"/>
      <c r="F44" s="66">
        <v>34.0</v>
      </c>
      <c r="G44" s="67"/>
      <c r="H44" s="66">
        <v>612.0</v>
      </c>
      <c r="I44" s="66">
        <v>146.0</v>
      </c>
      <c r="J44" s="75">
        <v>466.0</v>
      </c>
      <c r="K44" s="76">
        <v>8.0</v>
      </c>
      <c r="L44" s="7">
        <v>7.0</v>
      </c>
      <c r="M44" s="7">
        <v>8.0</v>
      </c>
      <c r="N44" s="7">
        <v>9.0</v>
      </c>
      <c r="O44" s="7">
        <v>0.0</v>
      </c>
      <c r="P44" s="7">
        <v>2.0</v>
      </c>
      <c r="Q44" s="18"/>
    </row>
    <row r="45" spans="8:8" ht="15.95" customHeight="1">
      <c r="A45" s="6"/>
      <c r="B45" s="69" t="s">
        <v>105</v>
      </c>
      <c r="C45" s="69"/>
      <c r="D45" s="67" t="s">
        <v>88</v>
      </c>
      <c r="E45" s="16" t="s">
        <v>89</v>
      </c>
      <c r="F45" s="16">
        <v>2.0</v>
      </c>
      <c r="G45" s="16" t="s">
        <v>20</v>
      </c>
      <c r="H45" s="16">
        <v>36.0</v>
      </c>
      <c r="I45" s="16">
        <v>20.0</v>
      </c>
      <c r="J45" s="16">
        <v>16.0</v>
      </c>
      <c r="K45" s="16"/>
      <c r="L45" s="16"/>
      <c r="M45" s="60"/>
      <c r="N45" s="16"/>
      <c r="O45" s="16"/>
      <c r="P45" s="60">
        <v>2.0</v>
      </c>
      <c r="Q45" s="18"/>
    </row>
    <row r="46" spans="8:8" ht="15.95" customHeight="1">
      <c r="A46" s="6"/>
      <c r="B46" s="45"/>
      <c r="C46" s="45"/>
      <c r="D46" s="71" t="s">
        <v>90</v>
      </c>
      <c r="E46" s="18" t="s">
        <v>91</v>
      </c>
      <c r="F46" s="18">
        <v>2.0</v>
      </c>
      <c r="G46" s="18" t="s">
        <v>20</v>
      </c>
      <c r="H46" s="18">
        <v>36.0</v>
      </c>
      <c r="I46" s="18">
        <v>20.0</v>
      </c>
      <c r="J46" s="18">
        <v>16.0</v>
      </c>
      <c r="K46" s="18"/>
      <c r="L46" s="72"/>
      <c r="M46" s="73">
        <v>2.0</v>
      </c>
      <c r="N46" s="25"/>
      <c r="O46" s="77"/>
      <c r="P46" s="64"/>
      <c r="Q46" s="18"/>
    </row>
    <row r="47" spans="8:8" ht="15.95" customHeight="1">
      <c r="A47" s="6"/>
      <c r="B47" s="45"/>
      <c r="C47" s="45"/>
      <c r="D47" s="71" t="s">
        <v>92</v>
      </c>
      <c r="E47" s="18" t="s">
        <v>93</v>
      </c>
      <c r="F47" s="18">
        <v>4.0</v>
      </c>
      <c r="G47" s="18" t="s">
        <v>20</v>
      </c>
      <c r="H47" s="74">
        <v>72.0</v>
      </c>
      <c r="I47" s="74">
        <v>24.0</v>
      </c>
      <c r="J47" s="74">
        <v>48.0</v>
      </c>
      <c r="K47" s="18">
        <v>2.0</v>
      </c>
      <c r="L47" s="18">
        <v>2.0</v>
      </c>
      <c r="M47" s="18"/>
      <c r="N47" s="18"/>
      <c r="O47" s="18"/>
      <c r="P47" s="18"/>
      <c r="Q47" s="18"/>
    </row>
    <row r="48" spans="8:8" ht="15.95" customHeight="1">
      <c r="A48" s="6"/>
      <c r="B48" s="45"/>
      <c r="C48" s="45"/>
      <c r="D48" s="71" t="s">
        <v>94</v>
      </c>
      <c r="E48" s="18" t="s">
        <v>95</v>
      </c>
      <c r="F48" s="18">
        <v>4.0</v>
      </c>
      <c r="G48" s="18" t="s">
        <v>20</v>
      </c>
      <c r="H48" s="74">
        <v>72.0</v>
      </c>
      <c r="I48" s="74">
        <v>12.0</v>
      </c>
      <c r="J48" s="74">
        <v>60.0</v>
      </c>
      <c r="K48" s="18">
        <v>1.0</v>
      </c>
      <c r="L48" s="18">
        <v>1.0</v>
      </c>
      <c r="M48" s="18">
        <v>1.0</v>
      </c>
      <c r="N48" s="18">
        <v>1.0</v>
      </c>
      <c r="O48" s="18"/>
      <c r="P48" s="18"/>
      <c r="Q48" s="18"/>
    </row>
    <row r="49" spans="8:8" ht="15.95" customHeight="1">
      <c r="A49" s="6"/>
      <c r="B49" s="45"/>
      <c r="C49" s="45"/>
      <c r="D49" s="71" t="s">
        <v>96</v>
      </c>
      <c r="E49" s="18" t="s">
        <v>97</v>
      </c>
      <c r="F49" s="18">
        <v>6.0</v>
      </c>
      <c r="G49" s="18" t="s">
        <v>20</v>
      </c>
      <c r="H49" s="74">
        <v>108.0</v>
      </c>
      <c r="I49" s="74">
        <v>10.0</v>
      </c>
      <c r="J49" s="74">
        <v>98.0</v>
      </c>
      <c r="K49" s="18">
        <v>2.0</v>
      </c>
      <c r="L49" s="18">
        <v>1.0</v>
      </c>
      <c r="M49" s="18">
        <v>1.0</v>
      </c>
      <c r="N49" s="18">
        <v>2.0</v>
      </c>
      <c r="O49" s="18"/>
      <c r="P49" s="18"/>
      <c r="Q49" s="18"/>
    </row>
    <row r="50" spans="8:8" ht="15.95" customHeight="1">
      <c r="A50" s="6"/>
      <c r="B50" s="45"/>
      <c r="C50" s="45"/>
      <c r="D50" s="71" t="s">
        <v>98</v>
      </c>
      <c r="E50" s="18" t="s">
        <v>99</v>
      </c>
      <c r="F50" s="18">
        <v>6.0</v>
      </c>
      <c r="G50" s="18" t="s">
        <v>20</v>
      </c>
      <c r="H50" s="74">
        <v>108.0</v>
      </c>
      <c r="I50" s="74">
        <v>10.0</v>
      </c>
      <c r="J50" s="74">
        <v>98.0</v>
      </c>
      <c r="K50" s="18">
        <v>1.0</v>
      </c>
      <c r="L50" s="18">
        <v>1.0</v>
      </c>
      <c r="M50" s="18">
        <v>2.0</v>
      </c>
      <c r="N50" s="18">
        <v>2.0</v>
      </c>
      <c r="O50" s="18"/>
      <c r="P50" s="18"/>
      <c r="Q50" s="18"/>
    </row>
    <row r="51" spans="8:8" ht="15.95" customHeight="1">
      <c r="A51" s="6"/>
      <c r="B51" s="45"/>
      <c r="C51" s="45"/>
      <c r="D51" s="71" t="s">
        <v>100</v>
      </c>
      <c r="E51" s="18" t="s">
        <v>101</v>
      </c>
      <c r="F51" s="18">
        <v>8.0</v>
      </c>
      <c r="G51" s="18" t="s">
        <v>20</v>
      </c>
      <c r="H51" s="18">
        <v>144.0</v>
      </c>
      <c r="I51" s="18">
        <v>44.0</v>
      </c>
      <c r="J51" s="18">
        <v>100.0</v>
      </c>
      <c r="K51" s="18">
        <v>2.0</v>
      </c>
      <c r="L51" s="18">
        <v>2.0</v>
      </c>
      <c r="M51" s="18">
        <v>2.0</v>
      </c>
      <c r="N51" s="18">
        <v>2.0</v>
      </c>
      <c r="O51" s="18"/>
      <c r="P51" s="18"/>
      <c r="Q51" s="18"/>
    </row>
    <row r="52" spans="8:8" ht="15.95" customHeight="1">
      <c r="A52" s="6"/>
      <c r="B52" s="45"/>
      <c r="C52" s="45"/>
      <c r="D52" s="71" t="s">
        <v>102</v>
      </c>
      <c r="E52" s="18" t="s">
        <v>103</v>
      </c>
      <c r="F52" s="18">
        <v>2.0</v>
      </c>
      <c r="G52" s="18" t="s">
        <v>20</v>
      </c>
      <c r="H52" s="18">
        <v>36.0</v>
      </c>
      <c r="I52" s="18">
        <v>6.0</v>
      </c>
      <c r="J52" s="18">
        <v>30.0</v>
      </c>
      <c r="K52" s="18"/>
      <c r="L52" s="18"/>
      <c r="M52" s="18"/>
      <c r="N52" s="18">
        <v>2.0</v>
      </c>
      <c r="O52" s="18"/>
      <c r="P52" s="18"/>
      <c r="Q52" s="18"/>
    </row>
    <row r="53" spans="8:8" ht="15.95" customHeight="1">
      <c r="A53" s="6"/>
      <c r="B53" s="65"/>
      <c r="C53" s="65"/>
      <c r="D53" s="78"/>
      <c r="E53" s="25" t="s">
        <v>106</v>
      </c>
      <c r="F53" s="25">
        <v>4.0</v>
      </c>
      <c r="G53" s="25" t="s">
        <v>20</v>
      </c>
      <c r="H53" s="25">
        <v>72.0</v>
      </c>
      <c r="I53" s="25">
        <v>36.0</v>
      </c>
      <c r="J53" s="25">
        <v>36.0</v>
      </c>
      <c r="K53" s="18"/>
      <c r="L53" s="18">
        <v>4.0</v>
      </c>
      <c r="M53" s="18"/>
      <c r="N53" s="18"/>
      <c r="O53" s="18"/>
      <c r="P53" s="18"/>
      <c r="Q53" s="18"/>
    </row>
    <row r="54" spans="8:8" ht="15.95" customHeight="1">
      <c r="A54" s="6"/>
      <c r="B54" s="54" t="s">
        <v>107</v>
      </c>
      <c r="C54" s="79"/>
      <c r="D54" s="79"/>
      <c r="E54" s="7"/>
      <c r="F54" s="66">
        <v>38.0</v>
      </c>
      <c r="G54" s="67"/>
      <c r="H54" s="66">
        <v>684.0</v>
      </c>
      <c r="I54" s="66">
        <v>182.0</v>
      </c>
      <c r="J54" s="75">
        <v>502.0</v>
      </c>
      <c r="K54" s="68">
        <v>8.0</v>
      </c>
      <c r="L54" s="14">
        <v>11.0</v>
      </c>
      <c r="M54" s="14">
        <v>8.0</v>
      </c>
      <c r="N54" s="14">
        <v>9.0</v>
      </c>
      <c r="O54" s="14">
        <v>0.0</v>
      </c>
      <c r="P54" s="7">
        <v>2.0</v>
      </c>
      <c r="Q54" s="18"/>
    </row>
    <row r="55" spans="8:8" ht="15.95" customHeight="1">
      <c r="A55" s="6"/>
      <c r="B55" s="69" t="s">
        <v>108</v>
      </c>
      <c r="C55" s="69"/>
      <c r="D55" s="67" t="s">
        <v>109</v>
      </c>
      <c r="E55" s="67" t="s">
        <v>110</v>
      </c>
      <c r="F55" s="67">
        <v>3.0</v>
      </c>
      <c r="G55" s="67" t="s">
        <v>20</v>
      </c>
      <c r="H55" s="67">
        <v>54.0</v>
      </c>
      <c r="I55" s="80">
        <v>36.0</v>
      </c>
      <c r="J55" s="80">
        <v>18.0</v>
      </c>
      <c r="K55" s="18">
        <v>3.0</v>
      </c>
      <c r="L55" s="18"/>
      <c r="M55" s="18"/>
      <c r="N55" s="18"/>
      <c r="O55" s="18"/>
      <c r="P55" s="16"/>
      <c r="Q55" s="16"/>
    </row>
    <row r="56" spans="8:8" ht="15.95" customHeight="1">
      <c r="A56" s="6"/>
      <c r="B56" s="45"/>
      <c r="C56" s="45"/>
      <c r="D56" s="67" t="s">
        <v>111</v>
      </c>
      <c r="E56" s="67" t="s">
        <v>112</v>
      </c>
      <c r="F56" s="67">
        <v>2.0</v>
      </c>
      <c r="G56" s="67" t="s">
        <v>20</v>
      </c>
      <c r="H56" s="67">
        <v>36.0</v>
      </c>
      <c r="I56" s="80">
        <v>20.0</v>
      </c>
      <c r="J56" s="80">
        <v>16.0</v>
      </c>
      <c r="K56" s="18"/>
      <c r="L56" s="18">
        <v>2.0</v>
      </c>
      <c r="M56" s="18"/>
      <c r="N56" s="18"/>
      <c r="O56" s="18"/>
      <c r="P56" s="18"/>
      <c r="Q56" s="18"/>
    </row>
    <row r="57" spans="8:8" ht="15.95" customHeight="1">
      <c r="A57" s="6"/>
      <c r="B57" s="45"/>
      <c r="C57" s="45"/>
      <c r="D57" s="67" t="s">
        <v>113</v>
      </c>
      <c r="E57" s="67" t="s">
        <v>114</v>
      </c>
      <c r="F57" s="67">
        <v>2.0</v>
      </c>
      <c r="G57" s="67" t="s">
        <v>20</v>
      </c>
      <c r="H57" s="67">
        <v>36.0</v>
      </c>
      <c r="I57" s="80">
        <v>20.0</v>
      </c>
      <c r="J57" s="80">
        <v>16.0</v>
      </c>
      <c r="K57" s="18"/>
      <c r="L57" s="18">
        <v>2.0</v>
      </c>
      <c r="M57" s="18"/>
      <c r="N57" s="18"/>
      <c r="O57" s="18"/>
      <c r="P57" s="18"/>
      <c r="Q57" s="18"/>
    </row>
    <row r="58" spans="8:8" ht="15.95" customHeight="1">
      <c r="A58" s="6"/>
      <c r="B58" s="45"/>
      <c r="C58" s="45"/>
      <c r="D58" s="67" t="s">
        <v>115</v>
      </c>
      <c r="E58" s="67" t="s">
        <v>116</v>
      </c>
      <c r="F58" s="67">
        <v>2.0</v>
      </c>
      <c r="G58" s="67" t="s">
        <v>20</v>
      </c>
      <c r="H58" s="67">
        <v>36.0</v>
      </c>
      <c r="I58" s="80">
        <v>20.0</v>
      </c>
      <c r="J58" s="80">
        <v>16.0</v>
      </c>
      <c r="K58" s="18"/>
      <c r="L58" s="18"/>
      <c r="M58" s="18">
        <v>2.0</v>
      </c>
      <c r="N58" s="18"/>
      <c r="O58" s="18"/>
      <c r="P58" s="18"/>
      <c r="Q58" s="18"/>
    </row>
    <row r="59" spans="8:8" ht="15.95" customHeight="1">
      <c r="A59" s="6"/>
      <c r="B59" s="45"/>
      <c r="C59" s="45"/>
      <c r="D59" s="67" t="s">
        <v>117</v>
      </c>
      <c r="E59" s="67" t="s">
        <v>118</v>
      </c>
      <c r="F59" s="67">
        <v>2.0</v>
      </c>
      <c r="G59" s="67" t="s">
        <v>20</v>
      </c>
      <c r="H59" s="67">
        <v>36.0</v>
      </c>
      <c r="I59" s="80">
        <v>16.0</v>
      </c>
      <c r="J59" s="80">
        <v>20.0</v>
      </c>
      <c r="K59" s="18"/>
      <c r="L59" s="18"/>
      <c r="M59" s="18"/>
      <c r="N59" s="18">
        <v>2.0</v>
      </c>
      <c r="O59" s="18"/>
      <c r="P59" s="18"/>
      <c r="Q59" s="18"/>
    </row>
    <row r="60" spans="8:8" ht="15.95" customHeight="1">
      <c r="A60" s="6"/>
      <c r="B60" s="45"/>
      <c r="C60" s="45"/>
      <c r="D60" s="67" t="s">
        <v>119</v>
      </c>
      <c r="E60" s="67" t="s">
        <v>120</v>
      </c>
      <c r="F60" s="67">
        <v>2.0</v>
      </c>
      <c r="G60" s="67" t="s">
        <v>20</v>
      </c>
      <c r="H60" s="67">
        <v>36.0</v>
      </c>
      <c r="I60" s="80">
        <v>20.0</v>
      </c>
      <c r="J60" s="80">
        <v>16.0</v>
      </c>
      <c r="K60" s="18"/>
      <c r="L60" s="18"/>
      <c r="M60" s="18">
        <v>2.0</v>
      </c>
      <c r="N60" s="18"/>
      <c r="O60" s="18"/>
      <c r="P60" s="18"/>
      <c r="Q60" s="18"/>
    </row>
    <row r="61" spans="8:8" ht="15.95" customHeight="1">
      <c r="A61" s="6"/>
      <c r="B61" s="45"/>
      <c r="C61" s="45"/>
      <c r="D61" s="67" t="s">
        <v>121</v>
      </c>
      <c r="E61" s="67" t="s">
        <v>122</v>
      </c>
      <c r="F61" s="67">
        <v>1.0</v>
      </c>
      <c r="G61" s="67" t="s">
        <v>20</v>
      </c>
      <c r="H61" s="67">
        <v>18.0</v>
      </c>
      <c r="I61" s="80">
        <v>8.0</v>
      </c>
      <c r="J61" s="80">
        <v>10.0</v>
      </c>
      <c r="K61" s="18"/>
      <c r="L61" s="18"/>
      <c r="M61" s="18"/>
      <c r="N61" s="18">
        <v>1.0</v>
      </c>
      <c r="O61" s="18"/>
      <c r="P61" s="18"/>
      <c r="Q61" s="18"/>
    </row>
    <row r="62" spans="8:8" ht="15.95" customHeight="1">
      <c r="A62" s="6"/>
      <c r="B62" s="45"/>
      <c r="C62" s="45"/>
      <c r="D62" s="67"/>
      <c r="E62" s="67" t="s">
        <v>123</v>
      </c>
      <c r="F62" s="67">
        <v>2.0</v>
      </c>
      <c r="G62" s="67" t="s">
        <v>20</v>
      </c>
      <c r="H62" s="67">
        <v>36.0</v>
      </c>
      <c r="I62" s="80">
        <v>20.0</v>
      </c>
      <c r="J62" s="80">
        <v>16.0</v>
      </c>
      <c r="K62" s="18"/>
      <c r="L62" s="18"/>
      <c r="M62" s="18"/>
      <c r="N62" s="61">
        <v>2.0</v>
      </c>
      <c r="O62" s="18"/>
      <c r="P62" s="18"/>
      <c r="Q62" s="18"/>
    </row>
    <row r="63" spans="8:8" ht="15.95" customHeight="1">
      <c r="A63" s="6"/>
      <c r="B63" s="65"/>
      <c r="C63" s="65"/>
      <c r="D63" s="67"/>
      <c r="E63" s="67" t="s">
        <v>124</v>
      </c>
      <c r="F63" s="67">
        <v>2.0</v>
      </c>
      <c r="G63" s="67" t="s">
        <v>20</v>
      </c>
      <c r="H63" s="67">
        <v>36.0</v>
      </c>
      <c r="I63" s="80">
        <v>20.0</v>
      </c>
      <c r="J63" s="80">
        <v>16.0</v>
      </c>
      <c r="K63" s="18"/>
      <c r="L63" s="18"/>
      <c r="M63" s="18"/>
      <c r="N63" s="18" t="s">
        <v>125</v>
      </c>
      <c r="O63" s="18"/>
      <c r="P63" s="18">
        <v>2.0</v>
      </c>
      <c r="Q63" s="18"/>
    </row>
    <row r="64" spans="8:8" ht="22.35" customHeight="1">
      <c r="A64" s="6"/>
      <c r="B64" s="6" t="s">
        <v>126</v>
      </c>
      <c r="C64" s="6"/>
      <c r="D64" s="6"/>
      <c r="E64" s="6"/>
      <c r="F64" s="67">
        <f t="shared" si="1" ref="F64:P64">SUM(F55:F63)</f>
        <v>18.0</v>
      </c>
      <c r="G64" s="67"/>
      <c r="H64" s="67">
        <f t="shared" si="1"/>
        <v>324.0</v>
      </c>
      <c r="I64" s="67">
        <f t="shared" si="1"/>
        <v>180.0</v>
      </c>
      <c r="J64" s="67">
        <f t="shared" si="1"/>
        <v>144.0</v>
      </c>
      <c r="K64" s="67">
        <f t="shared" si="1"/>
        <v>3.0</v>
      </c>
      <c r="L64" s="67">
        <f t="shared" si="1"/>
        <v>4.0</v>
      </c>
      <c r="M64" s="67">
        <f t="shared" si="1"/>
        <v>4.0</v>
      </c>
      <c r="N64" s="67">
        <f t="shared" si="1"/>
        <v>5.0</v>
      </c>
      <c r="O64" s="67">
        <f t="shared" si="1"/>
        <v>0.0</v>
      </c>
      <c r="P64" s="67">
        <f t="shared" si="1"/>
        <v>2.0</v>
      </c>
      <c r="Q64" s="18"/>
    </row>
    <row r="65" spans="8:8" ht="15.95" customHeight="1">
      <c r="A65" s="6"/>
      <c r="B65" s="69" t="s">
        <v>127</v>
      </c>
      <c r="C65" s="69"/>
      <c r="D65" s="81" t="s">
        <v>128</v>
      </c>
      <c r="E65" s="82" t="s">
        <v>129</v>
      </c>
      <c r="F65" s="67">
        <v>2.0</v>
      </c>
      <c r="G65" s="67" t="s">
        <v>20</v>
      </c>
      <c r="H65" s="6">
        <v>36.0</v>
      </c>
      <c r="I65" s="48">
        <v>10.0</v>
      </c>
      <c r="J65" s="48">
        <v>26.0</v>
      </c>
      <c r="K65" s="14"/>
      <c r="L65" s="14">
        <v>2.0</v>
      </c>
      <c r="M65" s="14"/>
      <c r="N65" s="14"/>
      <c r="O65" s="14"/>
      <c r="P65" s="14"/>
      <c r="Q65" s="16"/>
    </row>
    <row r="66" spans="8:8" ht="15.95" customHeight="1">
      <c r="A66" s="6"/>
      <c r="B66" s="45"/>
      <c r="C66" s="45"/>
      <c r="D66" s="83" t="s">
        <v>130</v>
      </c>
      <c r="E66" s="84" t="s">
        <v>131</v>
      </c>
      <c r="F66" s="67">
        <v>4.0</v>
      </c>
      <c r="G66" s="67" t="s">
        <v>20</v>
      </c>
      <c r="H66" s="6">
        <v>72.0</v>
      </c>
      <c r="I66" s="48">
        <v>24.0</v>
      </c>
      <c r="J66" s="48">
        <v>48.0</v>
      </c>
      <c r="K66" s="14"/>
      <c r="L66" s="14">
        <v>4.0</v>
      </c>
      <c r="M66" s="14"/>
      <c r="N66" s="14"/>
      <c r="O66" s="14"/>
      <c r="P66" s="14"/>
      <c r="Q66" s="18"/>
    </row>
    <row r="67" spans="8:8" ht="15.95" customHeight="1">
      <c r="A67" s="6"/>
      <c r="B67" s="45"/>
      <c r="C67" s="45"/>
      <c r="D67" s="83" t="s">
        <v>132</v>
      </c>
      <c r="E67" s="84" t="s">
        <v>133</v>
      </c>
      <c r="F67" s="67">
        <v>4.0</v>
      </c>
      <c r="G67" s="67" t="s">
        <v>20</v>
      </c>
      <c r="H67" s="6">
        <v>72.0</v>
      </c>
      <c r="I67" s="48">
        <v>18.0</v>
      </c>
      <c r="J67" s="48">
        <v>54.0</v>
      </c>
      <c r="K67" s="14">
        <v>4.0</v>
      </c>
      <c r="L67" s="14"/>
      <c r="M67" s="14"/>
      <c r="N67" s="14"/>
      <c r="O67" s="14"/>
      <c r="P67" s="14"/>
      <c r="Q67" s="18"/>
    </row>
    <row r="68" spans="8:8" ht="15.95" customHeight="1">
      <c r="A68" s="6"/>
      <c r="B68" s="45"/>
      <c r="C68" s="45"/>
      <c r="D68" s="85" t="s">
        <v>134</v>
      </c>
      <c r="E68" s="84" t="s">
        <v>135</v>
      </c>
      <c r="F68" s="67">
        <v>3.0</v>
      </c>
      <c r="G68" s="67" t="s">
        <v>20</v>
      </c>
      <c r="H68" s="67">
        <v>54.0</v>
      </c>
      <c r="I68" s="48">
        <v>12.0</v>
      </c>
      <c r="J68" s="48">
        <v>42.0</v>
      </c>
      <c r="K68" s="14"/>
      <c r="L68" s="14"/>
      <c r="M68" s="14"/>
      <c r="N68" s="14">
        <v>3.0</v>
      </c>
      <c r="O68" s="14"/>
      <c r="P68" s="14"/>
      <c r="Q68" s="18"/>
    </row>
    <row r="69" spans="8:8" ht="15.95" customHeight="1">
      <c r="A69" s="6"/>
      <c r="B69" s="45"/>
      <c r="C69" s="45"/>
      <c r="D69" s="83" t="s">
        <v>136</v>
      </c>
      <c r="E69" s="84" t="s">
        <v>137</v>
      </c>
      <c r="F69" s="67">
        <v>3.0</v>
      </c>
      <c r="G69" s="67" t="s">
        <v>20</v>
      </c>
      <c r="H69" s="67">
        <v>54.0</v>
      </c>
      <c r="I69" s="48">
        <v>18.0</v>
      </c>
      <c r="J69" s="48">
        <v>36.0</v>
      </c>
      <c r="K69" s="14"/>
      <c r="L69" s="14"/>
      <c r="M69" s="14">
        <v>3.0</v>
      </c>
      <c r="N69" s="14"/>
      <c r="O69" s="14"/>
      <c r="P69" s="14"/>
      <c r="Q69" s="18"/>
    </row>
    <row r="70" spans="8:8" ht="15.95" customHeight="1">
      <c r="A70" s="6"/>
      <c r="B70" s="45"/>
      <c r="C70" s="45"/>
      <c r="D70" s="83" t="s">
        <v>102</v>
      </c>
      <c r="E70" s="84" t="s">
        <v>103</v>
      </c>
      <c r="F70" s="67">
        <v>2.0</v>
      </c>
      <c r="G70" s="67" t="s">
        <v>20</v>
      </c>
      <c r="H70" s="6">
        <v>36.0</v>
      </c>
      <c r="I70" s="48">
        <v>6.0</v>
      </c>
      <c r="J70" s="48">
        <v>30.0</v>
      </c>
      <c r="K70" s="14"/>
      <c r="L70" s="14"/>
      <c r="M70" s="14"/>
      <c r="N70" s="14">
        <v>2.0</v>
      </c>
      <c r="O70" s="14"/>
      <c r="P70" s="14"/>
      <c r="Q70" s="18"/>
    </row>
    <row r="71" spans="8:8" ht="14.1" customHeight="1">
      <c r="A71" s="6"/>
      <c r="B71" s="65"/>
      <c r="C71" s="65"/>
      <c r="D71" s="83" t="s">
        <v>138</v>
      </c>
      <c r="E71" s="84" t="s">
        <v>139</v>
      </c>
      <c r="F71" s="67">
        <v>2.0</v>
      </c>
      <c r="G71" s="67" t="s">
        <v>20</v>
      </c>
      <c r="H71" s="6">
        <v>36.0</v>
      </c>
      <c r="I71" s="67">
        <v>20.0</v>
      </c>
      <c r="J71" s="67">
        <v>16.0</v>
      </c>
      <c r="K71" s="14"/>
      <c r="L71" s="14"/>
      <c r="M71" s="14"/>
      <c r="N71" s="14">
        <v>2.0</v>
      </c>
      <c r="O71" s="14"/>
      <c r="P71" s="14"/>
      <c r="Q71" s="18"/>
    </row>
    <row r="72" spans="8:8" ht="22.35" customHeight="1">
      <c r="A72" s="6"/>
      <c r="B72" s="6" t="s">
        <v>140</v>
      </c>
      <c r="C72" s="6"/>
      <c r="D72" s="6"/>
      <c r="E72" s="6"/>
      <c r="F72" s="67">
        <v>20.0</v>
      </c>
      <c r="G72" s="67"/>
      <c r="H72" s="67">
        <v>360.0</v>
      </c>
      <c r="I72" s="67">
        <v>108.0</v>
      </c>
      <c r="J72" s="67">
        <v>252.0</v>
      </c>
      <c r="K72" s="14">
        <v>4.0</v>
      </c>
      <c r="L72" s="14">
        <v>6.0</v>
      </c>
      <c r="M72" s="14">
        <v>3.0</v>
      </c>
      <c r="N72" s="14">
        <v>7.0</v>
      </c>
      <c r="O72" s="14">
        <v>0.0</v>
      </c>
      <c r="P72" s="14">
        <v>0.0</v>
      </c>
      <c r="Q72" s="18"/>
    </row>
    <row r="73" spans="8:8" ht="15.95" customHeight="1">
      <c r="A73" s="6" t="s">
        <v>141</v>
      </c>
      <c r="B73" s="69" t="s">
        <v>142</v>
      </c>
      <c r="C73" s="69"/>
      <c r="D73" s="67" t="s">
        <v>143</v>
      </c>
      <c r="E73" s="16" t="s">
        <v>144</v>
      </c>
      <c r="F73" s="16">
        <v>2.0</v>
      </c>
      <c r="G73" s="16" t="s">
        <v>20</v>
      </c>
      <c r="H73" s="16">
        <v>36.0</v>
      </c>
      <c r="I73" s="16">
        <v>26.0</v>
      </c>
      <c r="J73" s="16">
        <v>10.0</v>
      </c>
      <c r="K73" s="16"/>
      <c r="L73" s="16"/>
      <c r="M73" s="16">
        <v>2.0</v>
      </c>
      <c r="N73" s="16"/>
      <c r="O73" s="16"/>
      <c r="P73" s="16"/>
      <c r="Q73" s="16"/>
    </row>
    <row r="74" spans="8:8" ht="15.95" customHeight="1">
      <c r="A74" s="6"/>
      <c r="B74" s="45"/>
      <c r="C74" s="45"/>
      <c r="D74" s="67" t="s">
        <v>145</v>
      </c>
      <c r="E74" s="16" t="s">
        <v>146</v>
      </c>
      <c r="F74" s="16">
        <v>2.0</v>
      </c>
      <c r="G74" s="16" t="s">
        <v>20</v>
      </c>
      <c r="H74" s="16">
        <v>36.0</v>
      </c>
      <c r="I74" s="16">
        <v>20.0</v>
      </c>
      <c r="J74" s="16">
        <v>16.0</v>
      </c>
      <c r="K74" s="16"/>
      <c r="L74" s="16"/>
      <c r="M74" s="16"/>
      <c r="N74" s="16">
        <v>2.0</v>
      </c>
      <c r="O74" s="16"/>
      <c r="P74" s="16"/>
      <c r="Q74" s="18"/>
    </row>
    <row r="75" spans="8:8" ht="15.95" customHeight="1">
      <c r="A75" s="6"/>
      <c r="B75" s="45"/>
      <c r="C75" s="45"/>
      <c r="D75" s="71" t="s">
        <v>147</v>
      </c>
      <c r="E75" s="18" t="s">
        <v>148</v>
      </c>
      <c r="F75" s="18">
        <v>2.0</v>
      </c>
      <c r="G75" s="18" t="s">
        <v>20</v>
      </c>
      <c r="H75" s="18">
        <v>36.0</v>
      </c>
      <c r="I75" s="18">
        <v>20.0</v>
      </c>
      <c r="J75" s="18">
        <v>16.0</v>
      </c>
      <c r="K75" s="18"/>
      <c r="L75" s="18"/>
      <c r="M75" s="86"/>
      <c r="N75" s="18">
        <v>2.0</v>
      </c>
      <c r="O75" s="18"/>
      <c r="P75" s="18"/>
      <c r="Q75" s="18"/>
    </row>
    <row r="76" spans="8:8" ht="15.95" customHeight="1">
      <c r="A76" s="6"/>
      <c r="B76" s="45"/>
      <c r="C76" s="45"/>
      <c r="D76" s="71" t="s">
        <v>149</v>
      </c>
      <c r="E76" s="18" t="s">
        <v>150</v>
      </c>
      <c r="F76" s="18">
        <v>2.0</v>
      </c>
      <c r="G76" s="18" t="s">
        <v>20</v>
      </c>
      <c r="H76" s="18">
        <v>36.0</v>
      </c>
      <c r="I76" s="18">
        <v>20.0</v>
      </c>
      <c r="J76" s="18">
        <v>16.0</v>
      </c>
      <c r="K76" s="18"/>
      <c r="L76" s="18"/>
      <c r="M76" s="18"/>
      <c r="N76" s="18">
        <v>2.0</v>
      </c>
      <c r="O76" s="18"/>
      <c r="P76" s="18"/>
      <c r="Q76" s="18"/>
    </row>
    <row r="77" spans="8:8" ht="15.95" customHeight="1">
      <c r="A77" s="6"/>
      <c r="B77" s="45"/>
      <c r="C77" s="45"/>
      <c r="D77" s="71" t="s">
        <v>151</v>
      </c>
      <c r="E77" s="18" t="s">
        <v>152</v>
      </c>
      <c r="F77" s="18">
        <v>2.0</v>
      </c>
      <c r="G77" s="18" t="s">
        <v>20</v>
      </c>
      <c r="H77" s="18">
        <v>36.0</v>
      </c>
      <c r="I77" s="18">
        <v>20.0</v>
      </c>
      <c r="J77" s="18">
        <v>16.0</v>
      </c>
      <c r="K77" s="18"/>
      <c r="L77" s="18">
        <v>2.0</v>
      </c>
      <c r="M77" s="18"/>
      <c r="N77" s="18"/>
      <c r="O77" s="18"/>
      <c r="P77" s="18"/>
      <c r="Q77" s="18"/>
    </row>
    <row r="78" spans="8:8" ht="15.95" customHeight="1">
      <c r="A78" s="6"/>
      <c r="B78" s="54" t="s">
        <v>153</v>
      </c>
      <c r="C78" s="79"/>
      <c r="D78" s="79"/>
      <c r="E78" s="7"/>
      <c r="F78" s="6">
        <v>10.0</v>
      </c>
      <c r="G78" s="67"/>
      <c r="H78" s="6">
        <v>180.0</v>
      </c>
      <c r="I78" s="6">
        <v>106.0</v>
      </c>
      <c r="J78" s="6">
        <v>74.0</v>
      </c>
      <c r="K78" s="14"/>
      <c r="L78" s="14">
        <v>2.0</v>
      </c>
      <c r="M78" s="14">
        <v>2.0</v>
      </c>
      <c r="N78" s="14">
        <v>6.0</v>
      </c>
      <c r="O78" s="14"/>
      <c r="P78" s="14"/>
      <c r="Q78" s="18"/>
    </row>
    <row r="79" spans="8:8" ht="15.95" customHeight="1">
      <c r="A79" s="6"/>
      <c r="B79" s="69" t="s">
        <v>154</v>
      </c>
      <c r="C79" s="69"/>
      <c r="D79" s="67" t="s">
        <v>155</v>
      </c>
      <c r="E79" s="67" t="s">
        <v>156</v>
      </c>
      <c r="F79" s="67">
        <v>16.0</v>
      </c>
      <c r="G79" s="67" t="s">
        <v>20</v>
      </c>
      <c r="H79" s="67">
        <v>288.0</v>
      </c>
      <c r="I79" s="80">
        <v>80.0</v>
      </c>
      <c r="J79" s="80">
        <v>208.0</v>
      </c>
      <c r="K79" s="18">
        <v>6.0</v>
      </c>
      <c r="L79" s="18">
        <v>2.0</v>
      </c>
      <c r="M79" s="18">
        <v>2.0</v>
      </c>
      <c r="N79" s="18">
        <v>6.0</v>
      </c>
      <c r="O79" s="18"/>
      <c r="P79" s="16"/>
      <c r="Q79" s="16"/>
    </row>
    <row r="80" spans="8:8" ht="15.95" customHeight="1">
      <c r="A80" s="6"/>
      <c r="B80" s="45"/>
      <c r="C80" s="45"/>
      <c r="D80" s="67" t="s">
        <v>157</v>
      </c>
      <c r="E80" s="67" t="s">
        <v>158</v>
      </c>
      <c r="F80" s="67">
        <v>2.0</v>
      </c>
      <c r="G80" s="67" t="s">
        <v>20</v>
      </c>
      <c r="H80" s="67">
        <v>36.0</v>
      </c>
      <c r="I80" s="80">
        <v>20.0</v>
      </c>
      <c r="J80" s="80">
        <v>16.0</v>
      </c>
      <c r="K80" s="18"/>
      <c r="L80" s="18"/>
      <c r="M80" s="18">
        <v>2.0</v>
      </c>
      <c r="N80" s="18"/>
      <c r="O80" s="18"/>
      <c r="P80" s="18"/>
      <c r="Q80" s="18"/>
    </row>
    <row r="81" spans="8:8" ht="15.95" customHeight="1">
      <c r="A81" s="6"/>
      <c r="B81" s="45"/>
      <c r="C81" s="45"/>
      <c r="D81" s="67" t="s">
        <v>159</v>
      </c>
      <c r="E81" s="67" t="s">
        <v>160</v>
      </c>
      <c r="F81" s="67">
        <v>2.0</v>
      </c>
      <c r="G81" s="67" t="s">
        <v>20</v>
      </c>
      <c r="H81" s="67">
        <v>36.0</v>
      </c>
      <c r="I81" s="80">
        <v>16.0</v>
      </c>
      <c r="J81" s="80">
        <v>20.0</v>
      </c>
      <c r="K81" s="18"/>
      <c r="L81" s="18"/>
      <c r="M81" s="18"/>
      <c r="N81" s="18">
        <v>2.0</v>
      </c>
      <c r="O81" s="18"/>
      <c r="P81" s="18"/>
      <c r="Q81" s="18"/>
    </row>
    <row r="82" spans="8:8" ht="15.95" customHeight="1">
      <c r="A82" s="6"/>
      <c r="B82" s="45"/>
      <c r="C82" s="45"/>
      <c r="D82" s="67" t="s">
        <v>161</v>
      </c>
      <c r="E82" s="67" t="s">
        <v>162</v>
      </c>
      <c r="F82" s="67">
        <v>2.0</v>
      </c>
      <c r="G82" s="67" t="s">
        <v>20</v>
      </c>
      <c r="H82" s="67">
        <v>36.0</v>
      </c>
      <c r="I82" s="80">
        <v>26.0</v>
      </c>
      <c r="J82" s="80">
        <v>10.0</v>
      </c>
      <c r="K82" s="18"/>
      <c r="L82" s="18">
        <v>2.0</v>
      </c>
      <c r="M82" s="18"/>
      <c r="N82" s="18"/>
      <c r="O82" s="18"/>
      <c r="P82" s="18"/>
      <c r="Q82" s="18"/>
    </row>
    <row r="83" spans="8:8" ht="15.95" customHeight="1">
      <c r="A83" s="6"/>
      <c r="B83" s="45"/>
      <c r="C83" s="45"/>
      <c r="D83" s="67" t="s">
        <v>163</v>
      </c>
      <c r="E83" s="67" t="s">
        <v>164</v>
      </c>
      <c r="F83" s="67">
        <v>2.0</v>
      </c>
      <c r="G83" s="67" t="s">
        <v>20</v>
      </c>
      <c r="H83" s="67">
        <v>36.0</v>
      </c>
      <c r="I83" s="80">
        <v>18.0</v>
      </c>
      <c r="J83" s="80">
        <v>18.0</v>
      </c>
      <c r="K83" s="18"/>
      <c r="L83" s="18"/>
      <c r="M83" s="18"/>
      <c r="N83" s="18">
        <v>2.0</v>
      </c>
      <c r="O83" s="18"/>
      <c r="P83" s="18"/>
      <c r="Q83" s="18"/>
    </row>
    <row r="84" spans="8:8" ht="15.95" customHeight="1">
      <c r="A84" s="6"/>
      <c r="B84" s="65"/>
      <c r="C84" s="65"/>
      <c r="D84" s="67" t="s">
        <v>165</v>
      </c>
      <c r="E84" s="67" t="s">
        <v>166</v>
      </c>
      <c r="F84" s="67">
        <v>8.0</v>
      </c>
      <c r="G84" s="67" t="s">
        <v>20</v>
      </c>
      <c r="H84" s="67">
        <v>144.0</v>
      </c>
      <c r="I84" s="80">
        <v>40.0</v>
      </c>
      <c r="J84" s="80">
        <v>104.0</v>
      </c>
      <c r="K84" s="18"/>
      <c r="L84" s="18">
        <v>4.0</v>
      </c>
      <c r="M84" s="18">
        <v>4.0</v>
      </c>
      <c r="N84" s="18"/>
      <c r="O84" s="18"/>
      <c r="P84" s="18"/>
      <c r="Q84" s="18" t="s">
        <v>167</v>
      </c>
    </row>
    <row r="85" spans="8:8" ht="22.35" customHeight="1">
      <c r="A85" s="6"/>
      <c r="B85" s="54" t="s">
        <v>168</v>
      </c>
      <c r="C85" s="79"/>
      <c r="D85" s="79"/>
      <c r="E85" s="7"/>
      <c r="F85" s="67">
        <f t="shared" si="2" ref="F85:P85">SUM(F79:F84)</f>
        <v>32.0</v>
      </c>
      <c r="G85" s="87">
        <f t="shared" si="2"/>
        <v>0.0</v>
      </c>
      <c r="H85" s="67">
        <f t="shared" si="2"/>
        <v>576.0</v>
      </c>
      <c r="I85" s="67">
        <f t="shared" si="2"/>
        <v>200.0</v>
      </c>
      <c r="J85" s="67">
        <f t="shared" si="2"/>
        <v>376.0</v>
      </c>
      <c r="K85" s="67">
        <f t="shared" si="2"/>
        <v>6.0</v>
      </c>
      <c r="L85" s="67">
        <f t="shared" si="2"/>
        <v>8.0</v>
      </c>
      <c r="M85" s="67">
        <f t="shared" si="2"/>
        <v>8.0</v>
      </c>
      <c r="N85" s="67">
        <f t="shared" si="2"/>
        <v>10.0</v>
      </c>
      <c r="O85" s="67">
        <f t="shared" si="2"/>
        <v>0.0</v>
      </c>
      <c r="P85" s="67">
        <f t="shared" si="2"/>
        <v>0.0</v>
      </c>
      <c r="Q85" s="18"/>
    </row>
    <row r="86" spans="8:8" ht="15.95" customHeight="1">
      <c r="A86" s="6"/>
      <c r="B86" s="69" t="s">
        <v>169</v>
      </c>
      <c r="C86" s="69"/>
      <c r="D86" s="81"/>
      <c r="E86" s="82" t="s">
        <v>170</v>
      </c>
      <c r="F86" s="88">
        <v>2.0</v>
      </c>
      <c r="G86" s="48" t="s">
        <v>67</v>
      </c>
      <c r="H86" s="6">
        <v>36.0</v>
      </c>
      <c r="I86" s="7">
        <v>0.0</v>
      </c>
      <c r="J86" s="48">
        <v>36.0</v>
      </c>
      <c r="K86" s="14">
        <v>2.0</v>
      </c>
      <c r="L86" s="14"/>
      <c r="M86" s="14"/>
      <c r="N86" s="14"/>
      <c r="O86" s="14"/>
      <c r="P86" s="14"/>
      <c r="Q86" s="16"/>
    </row>
    <row r="87" spans="8:8" ht="15.95" customHeight="1">
      <c r="A87" s="6"/>
      <c r="B87" s="45"/>
      <c r="C87" s="45"/>
      <c r="D87" s="85"/>
      <c r="E87" s="84" t="s">
        <v>171</v>
      </c>
      <c r="F87" s="88">
        <v>2.0</v>
      </c>
      <c r="G87" s="48" t="s">
        <v>67</v>
      </c>
      <c r="H87" s="48">
        <v>36.0</v>
      </c>
      <c r="I87" s="7">
        <v>0.0</v>
      </c>
      <c r="J87" s="48">
        <v>36.0</v>
      </c>
      <c r="K87" s="14"/>
      <c r="L87" s="14">
        <v>2.0</v>
      </c>
      <c r="M87" s="14"/>
      <c r="N87" s="14"/>
      <c r="O87" s="14"/>
      <c r="P87" s="14"/>
      <c r="Q87" s="18"/>
    </row>
    <row r="88" spans="8:8" ht="15.95" customHeight="1">
      <c r="A88" s="6"/>
      <c r="B88" s="45"/>
      <c r="C88" s="49"/>
      <c r="D88" s="89" t="s">
        <v>172</v>
      </c>
      <c r="E88" s="84" t="s">
        <v>173</v>
      </c>
      <c r="F88" s="88">
        <v>2.0</v>
      </c>
      <c r="G88" s="48" t="s">
        <v>67</v>
      </c>
      <c r="H88" s="48">
        <v>36.0</v>
      </c>
      <c r="I88" s="7">
        <v>0.0</v>
      </c>
      <c r="J88" s="48">
        <v>36.0</v>
      </c>
      <c r="K88" s="14"/>
      <c r="L88" s="14"/>
      <c r="M88" s="14">
        <v>2.0</v>
      </c>
      <c r="N88" s="14"/>
      <c r="O88" s="14"/>
      <c r="P88" s="14"/>
      <c r="Q88" s="18"/>
    </row>
    <row r="89" spans="8:8" ht="15.95" customHeight="1">
      <c r="A89" s="6"/>
      <c r="B89" s="45"/>
      <c r="C89" s="45"/>
      <c r="D89" s="83" t="s">
        <v>174</v>
      </c>
      <c r="E89" s="84" t="s">
        <v>175</v>
      </c>
      <c r="F89" s="67">
        <v>8.0</v>
      </c>
      <c r="G89" s="71" t="s">
        <v>20</v>
      </c>
      <c r="H89" s="81">
        <v>144.0</v>
      </c>
      <c r="I89" s="82">
        <v>24.0</v>
      </c>
      <c r="J89" s="82">
        <v>120.0</v>
      </c>
      <c r="K89" s="14">
        <v>4.0</v>
      </c>
      <c r="L89" s="14">
        <v>4.0</v>
      </c>
      <c r="M89" s="14"/>
      <c r="N89" s="14"/>
      <c r="O89" s="14"/>
      <c r="P89" s="14"/>
      <c r="Q89" s="18"/>
    </row>
    <row r="90" spans="8:8" ht="15.95" customHeight="1">
      <c r="A90" s="6"/>
      <c r="B90" s="45"/>
      <c r="C90" s="45"/>
      <c r="D90" s="83" t="s">
        <v>176</v>
      </c>
      <c r="E90" s="84" t="s">
        <v>177</v>
      </c>
      <c r="F90" s="67">
        <v>4.0</v>
      </c>
      <c r="G90" s="67" t="s">
        <v>20</v>
      </c>
      <c r="H90" s="83">
        <v>72.0</v>
      </c>
      <c r="I90" s="84">
        <v>12.0</v>
      </c>
      <c r="J90" s="84">
        <v>60.0</v>
      </c>
      <c r="K90" s="14"/>
      <c r="L90" s="14"/>
      <c r="M90" s="14">
        <v>4.0</v>
      </c>
      <c r="N90" s="14"/>
      <c r="O90" s="14"/>
      <c r="P90" s="14"/>
      <c r="Q90" s="18"/>
    </row>
    <row r="91" spans="8:8" ht="15.95" customHeight="1">
      <c r="A91" s="6"/>
      <c r="B91" s="45"/>
      <c r="C91" s="45"/>
      <c r="D91" s="85" t="s">
        <v>178</v>
      </c>
      <c r="E91" s="84" t="s">
        <v>179</v>
      </c>
      <c r="F91" s="67">
        <v>4.0</v>
      </c>
      <c r="G91" s="67" t="s">
        <v>20</v>
      </c>
      <c r="H91" s="83">
        <v>72.0</v>
      </c>
      <c r="I91" s="84">
        <v>12.0</v>
      </c>
      <c r="J91" s="84">
        <v>60.0</v>
      </c>
      <c r="K91" s="14"/>
      <c r="L91" s="14"/>
      <c r="M91" s="14"/>
      <c r="N91" s="14">
        <v>4.0</v>
      </c>
      <c r="O91" s="14"/>
      <c r="P91" s="14"/>
      <c r="Q91" s="18"/>
    </row>
    <row r="92" spans="8:8" ht="15.95" customHeight="1">
      <c r="A92" s="6"/>
      <c r="B92" s="45"/>
      <c r="C92" s="45"/>
      <c r="D92" s="85" t="s">
        <v>180</v>
      </c>
      <c r="E92" s="84" t="s">
        <v>181</v>
      </c>
      <c r="F92" s="67">
        <v>2.0</v>
      </c>
      <c r="G92" s="67" t="s">
        <v>20</v>
      </c>
      <c r="H92" s="81">
        <v>36.0</v>
      </c>
      <c r="I92" s="82">
        <v>24.0</v>
      </c>
      <c r="J92" s="82">
        <v>12.0</v>
      </c>
      <c r="K92" s="14"/>
      <c r="L92" s="14"/>
      <c r="M92" s="14">
        <v>2.0</v>
      </c>
      <c r="N92" s="14"/>
      <c r="O92" s="14"/>
      <c r="P92" s="14"/>
      <c r="Q92" s="18"/>
    </row>
    <row r="93" spans="8:8" ht="12.95" customHeight="1">
      <c r="A93" s="6"/>
      <c r="B93" s="65"/>
      <c r="C93" s="65"/>
      <c r="D93" s="85" t="s">
        <v>182</v>
      </c>
      <c r="E93" s="84" t="s">
        <v>183</v>
      </c>
      <c r="F93" s="67">
        <v>2.0</v>
      </c>
      <c r="G93" s="67" t="s">
        <v>20</v>
      </c>
      <c r="H93" s="83">
        <v>36.0</v>
      </c>
      <c r="I93" s="84">
        <v>24.0</v>
      </c>
      <c r="J93" s="84">
        <v>12.0</v>
      </c>
      <c r="K93" s="14"/>
      <c r="L93" s="14"/>
      <c r="M93" s="14"/>
      <c r="N93" s="14">
        <v>2.0</v>
      </c>
      <c r="O93" s="14"/>
      <c r="P93" s="14"/>
      <c r="Q93" s="18"/>
    </row>
    <row r="94" spans="8:8" ht="22.35" customHeight="1">
      <c r="A94" s="6"/>
      <c r="B94" s="6" t="s">
        <v>184</v>
      </c>
      <c r="C94" s="6"/>
      <c r="D94" s="6"/>
      <c r="E94" s="6"/>
      <c r="F94" s="67">
        <v>26.0</v>
      </c>
      <c r="G94" s="67">
        <v>0.0</v>
      </c>
      <c r="H94" s="67">
        <v>468.0</v>
      </c>
      <c r="I94" s="67">
        <v>96.0</v>
      </c>
      <c r="J94" s="67">
        <v>372.0</v>
      </c>
      <c r="K94" s="14">
        <v>6.0</v>
      </c>
      <c r="L94" s="14">
        <v>6.0</v>
      </c>
      <c r="M94" s="14">
        <v>8.0</v>
      </c>
      <c r="N94" s="14">
        <v>6.0</v>
      </c>
      <c r="O94" s="14">
        <v>0.0</v>
      </c>
      <c r="P94" s="14">
        <v>0.0</v>
      </c>
      <c r="Q94" s="18"/>
    </row>
    <row r="95" spans="8:8" ht="15.95" customHeight="1">
      <c r="A95" s="69" t="s">
        <v>185</v>
      </c>
      <c r="B95" s="6" t="s">
        <v>186</v>
      </c>
      <c r="C95" s="6"/>
      <c r="D95" s="71" t="s">
        <v>187</v>
      </c>
      <c r="E95" s="18" t="s">
        <v>188</v>
      </c>
      <c r="F95" s="18">
        <v>2.0</v>
      </c>
      <c r="G95" s="18" t="s">
        <v>20</v>
      </c>
      <c r="H95" s="18">
        <v>36.0</v>
      </c>
      <c r="I95" s="18">
        <v>10.0</v>
      </c>
      <c r="J95" s="18">
        <v>26.0</v>
      </c>
      <c r="K95" s="18"/>
      <c r="L95" s="18"/>
      <c r="M95" s="25">
        <v>2.0</v>
      </c>
      <c r="N95" s="16"/>
      <c r="O95" s="16"/>
      <c r="P95" s="16"/>
      <c r="Q95" s="16"/>
    </row>
    <row r="96" spans="8:8" ht="15.95" customHeight="1">
      <c r="A96" s="45"/>
      <c r="B96" s="6"/>
      <c r="C96" s="65"/>
      <c r="D96" s="71" t="s">
        <v>189</v>
      </c>
      <c r="E96" s="18" t="s">
        <v>190</v>
      </c>
      <c r="F96" s="18">
        <v>2.0</v>
      </c>
      <c r="G96" s="18" t="s">
        <v>20</v>
      </c>
      <c r="H96" s="18">
        <v>36.0</v>
      </c>
      <c r="I96" s="18">
        <v>20.0</v>
      </c>
      <c r="J96" s="18">
        <v>16.0</v>
      </c>
      <c r="K96" s="18"/>
      <c r="L96" s="18"/>
      <c r="M96" s="28"/>
      <c r="N96" s="28">
        <v>2.0</v>
      </c>
      <c r="O96" s="18"/>
      <c r="P96" s="18"/>
      <c r="Q96" s="18"/>
    </row>
    <row r="97" spans="8:8" ht="15.95" customHeight="1">
      <c r="A97" s="45"/>
      <c r="B97" s="6"/>
      <c r="C97" s="65"/>
      <c r="D97" s="71" t="s">
        <v>191</v>
      </c>
      <c r="E97" s="18" t="s">
        <v>192</v>
      </c>
      <c r="F97" s="18">
        <v>2.0</v>
      </c>
      <c r="G97" s="18" t="s">
        <v>20</v>
      </c>
      <c r="H97" s="18">
        <v>36.0</v>
      </c>
      <c r="I97" s="18">
        <v>20.0</v>
      </c>
      <c r="J97" s="18">
        <v>16.0</v>
      </c>
      <c r="K97" s="18"/>
      <c r="L97" s="72"/>
      <c r="M97" s="90"/>
      <c r="N97" s="67">
        <v>2.0</v>
      </c>
      <c r="O97" s="18"/>
      <c r="P97" s="90"/>
      <c r="Q97" s="18"/>
    </row>
    <row r="98" spans="8:8" ht="15.95" customHeight="1">
      <c r="A98" s="45"/>
      <c r="B98" s="6"/>
      <c r="C98" s="65"/>
      <c r="D98" s="71" t="s">
        <v>193</v>
      </c>
      <c r="E98" s="18" t="s">
        <v>194</v>
      </c>
      <c r="F98" s="18">
        <v>2.0</v>
      </c>
      <c r="G98" s="18" t="s">
        <v>20</v>
      </c>
      <c r="H98" s="18">
        <v>36.0</v>
      </c>
      <c r="I98" s="18">
        <v>10.0</v>
      </c>
      <c r="J98" s="18">
        <v>26.0</v>
      </c>
      <c r="K98" s="18"/>
      <c r="L98" s="18"/>
      <c r="M98" s="18"/>
      <c r="N98" s="18">
        <v>2.0</v>
      </c>
      <c r="O98" s="72"/>
      <c r="P98" s="90"/>
      <c r="Q98" s="18"/>
    </row>
    <row r="99" spans="8:8" ht="15.95" customHeight="1">
      <c r="A99" s="45"/>
      <c r="B99" s="6"/>
      <c r="C99" s="65"/>
      <c r="D99" s="71" t="s">
        <v>195</v>
      </c>
      <c r="E99" s="18" t="s">
        <v>196</v>
      </c>
      <c r="F99" s="18">
        <v>2.0</v>
      </c>
      <c r="G99" s="18" t="s">
        <v>20</v>
      </c>
      <c r="H99" s="18">
        <v>36.0</v>
      </c>
      <c r="I99" s="18">
        <v>20.0</v>
      </c>
      <c r="J99" s="18">
        <v>16.0</v>
      </c>
      <c r="K99" s="18"/>
      <c r="L99" s="18"/>
      <c r="M99" s="18"/>
      <c r="N99" s="18">
        <v>2.0</v>
      </c>
      <c r="O99" s="18"/>
      <c r="P99" s="18"/>
      <c r="Q99" s="18"/>
    </row>
    <row r="100" spans="8:8" ht="15.95" customHeight="1">
      <c r="A100" s="45"/>
      <c r="B100" s="6"/>
      <c r="C100" s="65"/>
      <c r="D100" s="71" t="s">
        <v>197</v>
      </c>
      <c r="E100" s="18" t="s">
        <v>198</v>
      </c>
      <c r="F100" s="18">
        <v>2.0</v>
      </c>
      <c r="G100" s="18" t="s">
        <v>20</v>
      </c>
      <c r="H100" s="18">
        <v>36.0</v>
      </c>
      <c r="I100" s="18">
        <v>20.0</v>
      </c>
      <c r="J100" s="18">
        <v>16.0</v>
      </c>
      <c r="K100" s="18"/>
      <c r="L100" s="18"/>
      <c r="M100" s="18"/>
      <c r="N100" s="18">
        <v>2.0</v>
      </c>
      <c r="O100" s="18"/>
      <c r="P100" s="18"/>
      <c r="Q100" s="18"/>
    </row>
    <row r="101" spans="8:8" ht="15.95" customHeight="1">
      <c r="A101" s="45"/>
      <c r="B101" s="6"/>
      <c r="C101" s="65"/>
      <c r="D101" s="71" t="s">
        <v>199</v>
      </c>
      <c r="E101" s="18" t="s">
        <v>200</v>
      </c>
      <c r="F101" s="18">
        <v>2.0</v>
      </c>
      <c r="G101" s="18" t="s">
        <v>20</v>
      </c>
      <c r="H101" s="18">
        <v>36.0</v>
      </c>
      <c r="I101" s="18">
        <v>6.0</v>
      </c>
      <c r="J101" s="18">
        <v>30.0</v>
      </c>
      <c r="K101" s="18"/>
      <c r="L101" s="18"/>
      <c r="M101" s="18"/>
      <c r="N101" s="18"/>
      <c r="O101" s="18"/>
      <c r="P101" s="18">
        <v>2.0</v>
      </c>
      <c r="Q101" s="18"/>
    </row>
    <row r="102" spans="8:8" ht="15.95" customHeight="1">
      <c r="A102" s="45"/>
      <c r="B102" s="6"/>
      <c r="C102" s="65"/>
      <c r="D102" s="71" t="s">
        <v>201</v>
      </c>
      <c r="E102" s="18" t="s">
        <v>202</v>
      </c>
      <c r="F102" s="18">
        <v>2.0</v>
      </c>
      <c r="G102" s="18" t="s">
        <v>20</v>
      </c>
      <c r="H102" s="18">
        <v>36.0</v>
      </c>
      <c r="I102" s="18">
        <v>6.0</v>
      </c>
      <c r="J102" s="18">
        <v>30.0</v>
      </c>
      <c r="K102" s="18"/>
      <c r="L102" s="18"/>
      <c r="M102" s="18"/>
      <c r="N102" s="18">
        <v>2.0</v>
      </c>
      <c r="O102" s="18"/>
      <c r="P102" s="18"/>
      <c r="Q102" s="18"/>
    </row>
    <row r="103" spans="8:8" ht="15.95" customHeight="1">
      <c r="A103" s="45"/>
      <c r="B103" s="6"/>
      <c r="C103" s="65"/>
      <c r="D103" s="71" t="s">
        <v>203</v>
      </c>
      <c r="E103" s="18" t="s">
        <v>204</v>
      </c>
      <c r="F103" s="18">
        <v>2.0</v>
      </c>
      <c r="G103" s="18" t="s">
        <v>20</v>
      </c>
      <c r="H103" s="18">
        <v>36.0</v>
      </c>
      <c r="I103" s="18">
        <v>6.0</v>
      </c>
      <c r="J103" s="18">
        <v>30.0</v>
      </c>
      <c r="K103" s="18"/>
      <c r="L103" s="18"/>
      <c r="M103" s="18"/>
      <c r="N103" s="18"/>
      <c r="O103" s="18"/>
      <c r="P103" s="18">
        <v>2.0</v>
      </c>
      <c r="Q103" s="18"/>
    </row>
    <row r="104" spans="8:8" ht="15.95" customHeight="1">
      <c r="A104" s="45"/>
      <c r="B104" s="6"/>
      <c r="C104" s="65"/>
      <c r="D104" s="71" t="s">
        <v>205</v>
      </c>
      <c r="E104" s="18" t="s">
        <v>206</v>
      </c>
      <c r="F104" s="18">
        <v>2.0</v>
      </c>
      <c r="G104" s="18" t="s">
        <v>20</v>
      </c>
      <c r="H104" s="18">
        <v>36.0</v>
      </c>
      <c r="I104" s="18">
        <v>6.0</v>
      </c>
      <c r="J104" s="18">
        <v>30.0</v>
      </c>
      <c r="K104" s="18"/>
      <c r="L104" s="18"/>
      <c r="M104" s="18"/>
      <c r="N104" s="18"/>
      <c r="O104" s="18"/>
      <c r="P104" s="18">
        <v>2.0</v>
      </c>
      <c r="Q104" s="18"/>
    </row>
    <row r="105" spans="8:8" ht="15.95" customHeight="1">
      <c r="A105" s="45"/>
      <c r="B105" s="6"/>
      <c r="C105" s="65"/>
      <c r="D105" s="71" t="s">
        <v>207</v>
      </c>
      <c r="E105" s="18" t="s">
        <v>208</v>
      </c>
      <c r="F105" s="18">
        <v>2.0</v>
      </c>
      <c r="G105" s="18" t="s">
        <v>20</v>
      </c>
      <c r="H105" s="18">
        <v>36.0</v>
      </c>
      <c r="I105" s="18">
        <v>6.0</v>
      </c>
      <c r="J105" s="18">
        <v>30.0</v>
      </c>
      <c r="K105" s="18"/>
      <c r="L105" s="18"/>
      <c r="M105" s="18">
        <v>2.0</v>
      </c>
      <c r="N105" s="18"/>
      <c r="O105" s="18"/>
      <c r="P105" s="18"/>
      <c r="Q105" s="18"/>
    </row>
    <row r="106" spans="8:8" ht="15.95" customHeight="1">
      <c r="A106" s="45"/>
      <c r="B106" s="6"/>
      <c r="C106" s="65"/>
      <c r="D106" s="71" t="s">
        <v>147</v>
      </c>
      <c r="E106" s="18" t="s">
        <v>209</v>
      </c>
      <c r="F106" s="18">
        <v>2.0</v>
      </c>
      <c r="G106" s="18" t="s">
        <v>20</v>
      </c>
      <c r="H106" s="18">
        <v>36.0</v>
      </c>
      <c r="I106" s="18">
        <v>20.0</v>
      </c>
      <c r="J106" s="18">
        <v>16.0</v>
      </c>
      <c r="K106" s="18"/>
      <c r="L106" s="18"/>
      <c r="M106" s="18"/>
      <c r="N106" s="18">
        <v>2.0</v>
      </c>
      <c r="O106" s="18"/>
      <c r="P106" s="18"/>
      <c r="Q106" s="18"/>
    </row>
    <row r="107" spans="8:8" ht="22.35" customHeight="1">
      <c r="A107" s="45"/>
      <c r="B107" s="6" t="s">
        <v>210</v>
      </c>
      <c r="C107" s="6"/>
      <c r="D107" s="6"/>
      <c r="E107" s="6"/>
      <c r="F107" s="6">
        <v>12.0</v>
      </c>
      <c r="G107" s="67"/>
      <c r="H107" s="6">
        <v>216.0</v>
      </c>
      <c r="I107" s="7">
        <v>108.0</v>
      </c>
      <c r="J107" s="7">
        <v>108.0</v>
      </c>
      <c r="K107" s="16"/>
      <c r="L107" s="16"/>
      <c r="M107" s="7">
        <v>4.0</v>
      </c>
      <c r="N107" s="7">
        <v>4.0</v>
      </c>
      <c r="O107" s="7"/>
      <c r="P107" s="7">
        <v>4.0</v>
      </c>
      <c r="Q107" s="18"/>
    </row>
    <row r="108" spans="8:8" ht="15.95" customHeight="1">
      <c r="A108" s="45"/>
      <c r="B108" s="6" t="s">
        <v>211</v>
      </c>
      <c r="C108" s="6"/>
      <c r="D108" s="6"/>
      <c r="E108" s="67" t="s">
        <v>212</v>
      </c>
      <c r="F108" s="67">
        <v>2.0</v>
      </c>
      <c r="G108" s="18" t="s">
        <v>20</v>
      </c>
      <c r="H108" s="67">
        <v>36.0</v>
      </c>
      <c r="I108" s="80">
        <v>18.0</v>
      </c>
      <c r="J108" s="80">
        <v>18.0</v>
      </c>
      <c r="K108" s="18"/>
      <c r="L108" s="18"/>
      <c r="M108" s="18">
        <v>2.0</v>
      </c>
      <c r="N108" s="18"/>
      <c r="O108" s="18"/>
      <c r="P108" s="18"/>
      <c r="Q108" s="16"/>
    </row>
    <row r="109" spans="8:8" ht="15.95" customHeight="1">
      <c r="A109" s="45"/>
      <c r="B109" s="6"/>
      <c r="C109" s="6"/>
      <c r="D109" s="6"/>
      <c r="E109" s="67" t="s">
        <v>213</v>
      </c>
      <c r="F109" s="67">
        <v>2.0</v>
      </c>
      <c r="G109" s="18" t="s">
        <v>20</v>
      </c>
      <c r="H109" s="67">
        <v>36.0</v>
      </c>
      <c r="I109" s="80">
        <v>18.0</v>
      </c>
      <c r="J109" s="80">
        <v>18.0</v>
      </c>
      <c r="K109" s="18"/>
      <c r="L109" s="18"/>
      <c r="M109" s="18">
        <v>2.0</v>
      </c>
      <c r="N109" s="18"/>
      <c r="O109" s="18"/>
      <c r="P109" s="18"/>
      <c r="Q109" s="18"/>
    </row>
    <row r="110" spans="8:8" ht="15.95" customHeight="1">
      <c r="A110" s="45"/>
      <c r="B110" s="6"/>
      <c r="C110" s="6"/>
      <c r="D110" s="6"/>
      <c r="E110" s="67" t="s">
        <v>214</v>
      </c>
      <c r="F110" s="67">
        <v>2.0</v>
      </c>
      <c r="G110" s="18" t="s">
        <v>20</v>
      </c>
      <c r="H110" s="67">
        <v>36.0</v>
      </c>
      <c r="I110" s="80">
        <v>18.0</v>
      </c>
      <c r="J110" s="80">
        <v>18.0</v>
      </c>
      <c r="K110" s="18"/>
      <c r="L110" s="18"/>
      <c r="M110" s="18"/>
      <c r="N110" s="18">
        <v>2.0</v>
      </c>
      <c r="O110" s="18"/>
      <c r="P110" s="18"/>
      <c r="Q110" s="18"/>
    </row>
    <row r="111" spans="8:8" ht="15.95" customHeight="1">
      <c r="A111" s="45"/>
      <c r="B111" s="6"/>
      <c r="C111" s="6"/>
      <c r="D111" s="6"/>
      <c r="E111" s="67" t="s">
        <v>215</v>
      </c>
      <c r="F111" s="67">
        <v>2.0</v>
      </c>
      <c r="G111" s="18" t="s">
        <v>20</v>
      </c>
      <c r="H111" s="67">
        <v>36.0</v>
      </c>
      <c r="I111" s="80">
        <v>18.0</v>
      </c>
      <c r="J111" s="80">
        <v>18.0</v>
      </c>
      <c r="K111" s="18"/>
      <c r="L111" s="18"/>
      <c r="M111" s="18"/>
      <c r="N111" s="18"/>
      <c r="O111" s="18"/>
      <c r="P111" s="18">
        <v>2.0</v>
      </c>
      <c r="Q111" s="18"/>
    </row>
    <row r="112" spans="8:8" ht="15.95" customHeight="1">
      <c r="A112" s="45"/>
      <c r="B112" s="6"/>
      <c r="C112" s="65"/>
      <c r="D112" s="71"/>
      <c r="E112" s="67" t="s">
        <v>216</v>
      </c>
      <c r="F112" s="67">
        <v>2.0</v>
      </c>
      <c r="G112" s="18" t="s">
        <v>20</v>
      </c>
      <c r="H112" s="67">
        <v>36.0</v>
      </c>
      <c r="I112" s="80">
        <v>18.0</v>
      </c>
      <c r="J112" s="80">
        <v>18.0</v>
      </c>
      <c r="K112" s="18"/>
      <c r="L112" s="18"/>
      <c r="M112" s="18"/>
      <c r="N112" s="18"/>
      <c r="O112" s="18"/>
      <c r="P112" s="18">
        <v>2.0</v>
      </c>
      <c r="Q112" s="18"/>
    </row>
    <row r="113" spans="8:8" ht="15.95" customHeight="1">
      <c r="A113" s="45"/>
      <c r="B113" s="6"/>
      <c r="C113" s="65"/>
      <c r="D113" s="71" t="s">
        <v>187</v>
      </c>
      <c r="E113" s="18" t="s">
        <v>188</v>
      </c>
      <c r="F113" s="67">
        <v>2.0</v>
      </c>
      <c r="G113" s="18" t="s">
        <v>20</v>
      </c>
      <c r="H113" s="67">
        <v>36.0</v>
      </c>
      <c r="I113" s="80">
        <v>10.0</v>
      </c>
      <c r="J113" s="80">
        <v>26.0</v>
      </c>
      <c r="K113" s="18"/>
      <c r="L113" s="18"/>
      <c r="M113" s="18"/>
      <c r="N113" s="18">
        <v>2.0</v>
      </c>
      <c r="O113" s="18"/>
      <c r="P113" s="18"/>
      <c r="Q113" s="18"/>
    </row>
    <row r="114" spans="8:8" ht="22.35" customHeight="1">
      <c r="A114" s="45"/>
      <c r="B114" s="6" t="s">
        <v>217</v>
      </c>
      <c r="C114" s="6"/>
      <c r="D114" s="6"/>
      <c r="E114" s="6"/>
      <c r="F114" s="6">
        <v>12.0</v>
      </c>
      <c r="G114" s="6"/>
      <c r="H114" s="7">
        <v>216.0</v>
      </c>
      <c r="I114" s="7">
        <f>I108+I109+I110+I111+I112+I113</f>
        <v>100.0</v>
      </c>
      <c r="J114" s="7">
        <v>116.0</v>
      </c>
      <c r="K114" s="7"/>
      <c r="L114" s="7"/>
      <c r="M114" s="7">
        <v>4.0</v>
      </c>
      <c r="N114" s="7">
        <v>4.0</v>
      </c>
      <c r="O114" s="7"/>
      <c r="P114" s="7">
        <v>4.0</v>
      </c>
      <c r="Q114" s="18"/>
    </row>
    <row r="115" spans="8:8" ht="15.95" customHeight="1">
      <c r="A115" s="45"/>
      <c r="B115" s="6" t="s">
        <v>218</v>
      </c>
      <c r="C115" s="6"/>
      <c r="D115" s="67" t="s">
        <v>219</v>
      </c>
      <c r="E115" s="67" t="s">
        <v>220</v>
      </c>
      <c r="F115" s="16">
        <v>2.0</v>
      </c>
      <c r="G115" s="16" t="s">
        <v>20</v>
      </c>
      <c r="H115" s="16">
        <v>36.0</v>
      </c>
      <c r="I115" s="16">
        <v>18.0</v>
      </c>
      <c r="J115" s="16">
        <v>18.0</v>
      </c>
      <c r="K115" s="16"/>
      <c r="L115" s="16"/>
      <c r="M115" s="16">
        <v>2.0</v>
      </c>
      <c r="N115" s="18"/>
      <c r="O115" s="18"/>
      <c r="P115" s="18"/>
      <c r="Q115" s="16"/>
    </row>
    <row r="116" spans="8:8" ht="15.95" customHeight="1">
      <c r="A116" s="45"/>
      <c r="B116" s="6"/>
      <c r="C116" s="6"/>
      <c r="D116" s="67" t="s">
        <v>221</v>
      </c>
      <c r="E116" s="67" t="s">
        <v>222</v>
      </c>
      <c r="F116" s="67">
        <v>2.0</v>
      </c>
      <c r="G116" s="67" t="s">
        <v>20</v>
      </c>
      <c r="H116" s="67">
        <v>36.0</v>
      </c>
      <c r="I116" s="67">
        <v>16.0</v>
      </c>
      <c r="J116" s="67">
        <v>20.0</v>
      </c>
      <c r="K116" s="18"/>
      <c r="L116" s="18"/>
      <c r="M116" s="18">
        <v>2.0</v>
      </c>
      <c r="N116" s="18"/>
      <c r="O116" s="18"/>
      <c r="P116" s="18"/>
      <c r="Q116" s="18"/>
    </row>
    <row r="117" spans="8:8" ht="15.95" customHeight="1">
      <c r="A117" s="45"/>
      <c r="B117" s="6"/>
      <c r="C117" s="65"/>
      <c r="D117" s="71" t="s">
        <v>223</v>
      </c>
      <c r="E117" s="67" t="s">
        <v>224</v>
      </c>
      <c r="F117" s="18">
        <v>2.0</v>
      </c>
      <c r="G117" s="18" t="s">
        <v>20</v>
      </c>
      <c r="H117" s="18">
        <v>36.0</v>
      </c>
      <c r="I117" s="18">
        <v>18.0</v>
      </c>
      <c r="J117" s="18">
        <v>18.0</v>
      </c>
      <c r="K117" s="18"/>
      <c r="L117" s="18"/>
      <c r="M117" s="18"/>
      <c r="N117" s="18">
        <v>2.0</v>
      </c>
      <c r="O117" s="18"/>
      <c r="P117" s="18"/>
      <c r="Q117" s="18"/>
    </row>
    <row r="118" spans="8:8" ht="15.95" customHeight="1">
      <c r="A118" s="45"/>
      <c r="B118" s="6"/>
      <c r="C118" s="6"/>
      <c r="D118" s="91"/>
      <c r="E118" s="67" t="s">
        <v>225</v>
      </c>
      <c r="F118" s="18">
        <v>2.0</v>
      </c>
      <c r="G118" s="18" t="s">
        <v>20</v>
      </c>
      <c r="H118" s="18">
        <v>36.0</v>
      </c>
      <c r="I118" s="80">
        <v>20.0</v>
      </c>
      <c r="J118" s="80">
        <v>16.0</v>
      </c>
      <c r="K118" s="18"/>
      <c r="L118" s="18"/>
      <c r="M118" s="18"/>
      <c r="N118" s="18">
        <v>2.0</v>
      </c>
      <c r="O118" s="18"/>
      <c r="P118" s="18"/>
      <c r="Q118" s="18"/>
    </row>
    <row r="119" spans="8:8" ht="15.95" customHeight="1">
      <c r="A119" s="45"/>
      <c r="B119" s="6"/>
      <c r="C119" s="6"/>
      <c r="D119" s="91"/>
      <c r="E119" s="67" t="s">
        <v>226</v>
      </c>
      <c r="F119" s="18">
        <v>2.0</v>
      </c>
      <c r="G119" s="18" t="s">
        <v>20</v>
      </c>
      <c r="H119" s="18">
        <v>36.0</v>
      </c>
      <c r="I119" s="80">
        <v>20.0</v>
      </c>
      <c r="J119" s="80">
        <v>16.0</v>
      </c>
      <c r="K119" s="18"/>
      <c r="L119" s="18"/>
      <c r="M119" s="18"/>
      <c r="N119" s="18"/>
      <c r="O119" s="18"/>
      <c r="P119" s="18">
        <v>2.0</v>
      </c>
      <c r="Q119" s="18"/>
    </row>
    <row r="120" spans="8:8" ht="15.95" customHeight="1">
      <c r="A120" s="45"/>
      <c r="B120" s="6"/>
      <c r="C120" s="6"/>
      <c r="D120" s="91"/>
      <c r="E120" s="67" t="s">
        <v>227</v>
      </c>
      <c r="F120" s="18">
        <v>2.0</v>
      </c>
      <c r="G120" s="18" t="s">
        <v>20</v>
      </c>
      <c r="H120" s="18">
        <v>36.0</v>
      </c>
      <c r="I120" s="80">
        <v>16.0</v>
      </c>
      <c r="J120" s="80">
        <v>20.0</v>
      </c>
      <c r="K120" s="18"/>
      <c r="L120" s="18"/>
      <c r="M120" s="18"/>
      <c r="N120" s="18"/>
      <c r="O120" s="18"/>
      <c r="P120" s="18">
        <v>2.0</v>
      </c>
      <c r="Q120" s="18"/>
    </row>
    <row r="121" spans="8:8" ht="22.35" customHeight="1">
      <c r="A121" s="45"/>
      <c r="B121" s="6" t="s">
        <v>228</v>
      </c>
      <c r="C121" s="6"/>
      <c r="D121" s="6"/>
      <c r="E121" s="6"/>
      <c r="F121" s="67">
        <f t="shared" si="3" ref="F121:J121">F115+F116+F117+F118+F119+F120</f>
        <v>12.0</v>
      </c>
      <c r="G121" s="67"/>
      <c r="H121" s="67">
        <f t="shared" si="3"/>
        <v>216.0</v>
      </c>
      <c r="I121" s="67">
        <f t="shared" si="3"/>
        <v>108.0</v>
      </c>
      <c r="J121" s="67">
        <f t="shared" si="3"/>
        <v>108.0</v>
      </c>
      <c r="K121" s="14"/>
      <c r="L121" s="14"/>
      <c r="M121" s="14">
        <v>4.0</v>
      </c>
      <c r="N121" s="14">
        <v>4.0</v>
      </c>
      <c r="O121" s="14"/>
      <c r="P121" s="14">
        <v>4.0</v>
      </c>
      <c r="Q121" s="18"/>
    </row>
    <row r="122" spans="8:8" ht="15.95" customHeight="1">
      <c r="A122" s="45"/>
      <c r="B122" s="6" t="s">
        <v>229</v>
      </c>
      <c r="C122" s="6"/>
      <c r="D122" s="91" t="s">
        <v>230</v>
      </c>
      <c r="E122" s="67" t="s">
        <v>231</v>
      </c>
      <c r="F122" s="67">
        <v>2.0</v>
      </c>
      <c r="G122" s="67" t="s">
        <v>20</v>
      </c>
      <c r="H122" s="67">
        <v>36.0</v>
      </c>
      <c r="I122" s="80">
        <v>12.0</v>
      </c>
      <c r="J122" s="80">
        <v>24.0</v>
      </c>
      <c r="K122" s="18"/>
      <c r="L122" s="18"/>
      <c r="M122" s="18">
        <v>2.0</v>
      </c>
      <c r="N122" s="18"/>
      <c r="O122" s="18"/>
      <c r="P122" s="18"/>
      <c r="Q122" s="16"/>
    </row>
    <row r="123" spans="8:8" ht="15.95" customHeight="1">
      <c r="A123" s="45"/>
      <c r="B123" s="6"/>
      <c r="C123" s="6"/>
      <c r="D123" s="91" t="s">
        <v>232</v>
      </c>
      <c r="E123" s="67" t="s">
        <v>93</v>
      </c>
      <c r="F123" s="67">
        <v>2.0</v>
      </c>
      <c r="G123" s="67" t="s">
        <v>20</v>
      </c>
      <c r="H123" s="67">
        <v>36.0</v>
      </c>
      <c r="I123" s="80">
        <v>12.0</v>
      </c>
      <c r="J123" s="80">
        <v>24.0</v>
      </c>
      <c r="K123" s="18"/>
      <c r="L123" s="18"/>
      <c r="M123" s="61">
        <v>2.0</v>
      </c>
      <c r="N123" s="18"/>
      <c r="O123" s="18"/>
      <c r="P123" s="18"/>
      <c r="Q123" s="18"/>
    </row>
    <row r="124" spans="8:8" ht="15.95" customHeight="1">
      <c r="A124" s="45"/>
      <c r="B124" s="6"/>
      <c r="C124" s="6"/>
      <c r="D124" s="91" t="s">
        <v>233</v>
      </c>
      <c r="E124" s="67" t="s">
        <v>234</v>
      </c>
      <c r="F124" s="67">
        <v>2.0</v>
      </c>
      <c r="G124" s="67" t="s">
        <v>20</v>
      </c>
      <c r="H124" s="67">
        <v>36.0</v>
      </c>
      <c r="I124" s="80">
        <v>12.0</v>
      </c>
      <c r="J124" s="80">
        <v>24.0</v>
      </c>
      <c r="K124" s="18"/>
      <c r="L124" s="18"/>
      <c r="M124" s="18"/>
      <c r="N124" s="18">
        <v>2.0</v>
      </c>
      <c r="O124" s="18"/>
      <c r="P124" s="18"/>
      <c r="Q124" s="18"/>
    </row>
    <row r="125" spans="8:8" ht="15.95" customHeight="1">
      <c r="A125" s="45"/>
      <c r="B125" s="6"/>
      <c r="C125" s="6"/>
      <c r="D125" s="91" t="s">
        <v>235</v>
      </c>
      <c r="E125" s="67" t="s">
        <v>236</v>
      </c>
      <c r="F125" s="67">
        <v>2.0</v>
      </c>
      <c r="G125" s="67" t="s">
        <v>20</v>
      </c>
      <c r="H125" s="67">
        <v>36.0</v>
      </c>
      <c r="I125" s="80">
        <v>12.0</v>
      </c>
      <c r="J125" s="80">
        <v>24.0</v>
      </c>
      <c r="K125" s="18"/>
      <c r="L125" s="18"/>
      <c r="M125" s="18"/>
      <c r="N125" s="18">
        <v>2.0</v>
      </c>
      <c r="O125" s="18"/>
      <c r="P125" s="18"/>
      <c r="Q125" s="18"/>
    </row>
    <row r="126" spans="8:8" ht="15.95" customHeight="1">
      <c r="A126" s="45"/>
      <c r="B126" s="6"/>
      <c r="C126" s="6"/>
      <c r="D126" s="91" t="s">
        <v>232</v>
      </c>
      <c r="E126" s="67" t="s">
        <v>237</v>
      </c>
      <c r="F126" s="67">
        <v>2.0</v>
      </c>
      <c r="G126" s="67" t="s">
        <v>20</v>
      </c>
      <c r="H126" s="67">
        <v>36.0</v>
      </c>
      <c r="I126" s="80">
        <v>12.0</v>
      </c>
      <c r="J126" s="80">
        <v>24.0</v>
      </c>
      <c r="K126" s="18"/>
      <c r="L126" s="18"/>
      <c r="M126" s="18"/>
      <c r="N126" s="18"/>
      <c r="O126" s="18"/>
      <c r="P126" s="61">
        <v>2.0</v>
      </c>
      <c r="Q126" s="18"/>
    </row>
    <row r="127" spans="8:8" ht="15.95" customHeight="1">
      <c r="A127" s="45"/>
      <c r="B127" s="6"/>
      <c r="C127" s="6"/>
      <c r="D127" s="91" t="s">
        <v>238</v>
      </c>
      <c r="E127" s="67" t="s">
        <v>239</v>
      </c>
      <c r="F127" s="67">
        <v>2.0</v>
      </c>
      <c r="G127" s="67" t="s">
        <v>20</v>
      </c>
      <c r="H127" s="67">
        <v>36.0</v>
      </c>
      <c r="I127" s="80">
        <v>10.0</v>
      </c>
      <c r="J127" s="80">
        <v>26.0</v>
      </c>
      <c r="K127" s="18"/>
      <c r="L127" s="18"/>
      <c r="M127" s="18"/>
      <c r="N127" s="18"/>
      <c r="O127" s="18"/>
      <c r="P127" s="18">
        <v>2.0</v>
      </c>
      <c r="Q127" s="18"/>
    </row>
    <row r="128" spans="8:8" ht="15.95" customHeight="1">
      <c r="A128" s="45"/>
      <c r="B128" s="6"/>
      <c r="C128" s="6"/>
      <c r="D128" s="91" t="s">
        <v>240</v>
      </c>
      <c r="E128" s="67" t="s">
        <v>241</v>
      </c>
      <c r="F128" s="67">
        <v>2.0</v>
      </c>
      <c r="G128" s="67" t="s">
        <v>20</v>
      </c>
      <c r="H128" s="67">
        <v>36.0</v>
      </c>
      <c r="I128" s="80">
        <v>10.0</v>
      </c>
      <c r="J128" s="80">
        <v>26.0</v>
      </c>
      <c r="K128" s="18"/>
      <c r="L128" s="18"/>
      <c r="M128" s="18">
        <v>2.0</v>
      </c>
      <c r="N128" s="18"/>
      <c r="O128" s="18"/>
      <c r="P128" s="18"/>
      <c r="Q128" s="18"/>
    </row>
    <row r="129" spans="8:8" ht="15.95" customHeight="1">
      <c r="A129" s="45"/>
      <c r="B129" s="6"/>
      <c r="C129" s="6"/>
      <c r="D129" s="91" t="s">
        <v>242</v>
      </c>
      <c r="E129" s="67" t="s">
        <v>243</v>
      </c>
      <c r="F129" s="67">
        <v>2.0</v>
      </c>
      <c r="G129" s="67" t="s">
        <v>20</v>
      </c>
      <c r="H129" s="67">
        <v>36.0</v>
      </c>
      <c r="I129" s="80">
        <v>10.0</v>
      </c>
      <c r="J129" s="80">
        <v>26.0</v>
      </c>
      <c r="K129" s="18"/>
      <c r="L129" s="18"/>
      <c r="M129" s="18"/>
      <c r="N129" s="18">
        <v>2.0</v>
      </c>
      <c r="O129" s="18"/>
      <c r="P129" s="18"/>
      <c r="Q129" s="18"/>
    </row>
    <row r="130" spans="8:8" ht="15.95" customHeight="1">
      <c r="A130" s="45"/>
      <c r="B130" s="6"/>
      <c r="C130" s="6"/>
      <c r="D130" s="91"/>
      <c r="E130" s="67" t="s">
        <v>244</v>
      </c>
      <c r="F130" s="67">
        <v>2.0</v>
      </c>
      <c r="G130" s="67" t="s">
        <v>20</v>
      </c>
      <c r="H130" s="67">
        <v>36.0</v>
      </c>
      <c r="I130" s="80">
        <v>10.0</v>
      </c>
      <c r="J130" s="80">
        <v>26.0</v>
      </c>
      <c r="K130" s="18"/>
      <c r="L130" s="18"/>
      <c r="M130" s="18" t="s">
        <v>125</v>
      </c>
      <c r="N130" s="18">
        <v>2.0</v>
      </c>
      <c r="O130" s="18"/>
      <c r="P130" s="18"/>
      <c r="Q130" s="18"/>
    </row>
    <row r="131" spans="8:8" ht="15.95" customHeight="1">
      <c r="A131" s="45"/>
      <c r="B131" s="6"/>
      <c r="C131" s="6"/>
      <c r="D131" s="91" t="s">
        <v>245</v>
      </c>
      <c r="E131" s="67" t="s">
        <v>246</v>
      </c>
      <c r="F131" s="67">
        <v>2.0</v>
      </c>
      <c r="G131" s="67" t="s">
        <v>20</v>
      </c>
      <c r="H131" s="67">
        <v>36.0</v>
      </c>
      <c r="I131" s="80">
        <v>10.0</v>
      </c>
      <c r="J131" s="80">
        <v>26.0</v>
      </c>
      <c r="K131" s="18"/>
      <c r="L131" s="18"/>
      <c r="M131" s="18">
        <v>2.0</v>
      </c>
      <c r="N131" s="18" t="s">
        <v>125</v>
      </c>
      <c r="O131" s="18"/>
      <c r="P131" s="18"/>
      <c r="Q131" s="18"/>
    </row>
    <row r="132" spans="8:8" ht="15.95" customHeight="1">
      <c r="A132" s="45"/>
      <c r="B132" s="6"/>
      <c r="C132" s="6"/>
      <c r="D132" s="91" t="s">
        <v>247</v>
      </c>
      <c r="E132" s="67" t="s">
        <v>248</v>
      </c>
      <c r="F132" s="67">
        <v>2.0</v>
      </c>
      <c r="G132" s="67" t="s">
        <v>20</v>
      </c>
      <c r="H132" s="67">
        <v>36.0</v>
      </c>
      <c r="I132" s="80">
        <v>10.0</v>
      </c>
      <c r="J132" s="80">
        <v>26.0</v>
      </c>
      <c r="K132" s="18"/>
      <c r="L132" s="18"/>
      <c r="M132" s="18">
        <v>2.0</v>
      </c>
      <c r="N132" s="18"/>
      <c r="O132" s="18"/>
      <c r="P132" s="18"/>
      <c r="Q132" s="18"/>
    </row>
    <row r="133" spans="8:8" ht="22.35" customHeight="1">
      <c r="A133" s="45"/>
      <c r="B133" s="6" t="s">
        <v>249</v>
      </c>
      <c r="C133" s="6"/>
      <c r="D133" s="6"/>
      <c r="E133" s="6"/>
      <c r="F133" s="67">
        <v>12.0</v>
      </c>
      <c r="G133" s="67"/>
      <c r="H133" s="67">
        <v>216.0</v>
      </c>
      <c r="I133" s="16">
        <f>SUM(I127:I132)</f>
        <v>60.0</v>
      </c>
      <c r="J133" s="16">
        <f>SUM(J127:J132)</f>
        <v>156.0</v>
      </c>
      <c r="K133" s="16"/>
      <c r="L133" s="16"/>
      <c r="M133" s="16">
        <v>4.0</v>
      </c>
      <c r="N133" s="16">
        <v>4.0</v>
      </c>
      <c r="O133" s="16"/>
      <c r="P133" s="16">
        <v>4.0</v>
      </c>
      <c r="Q133" s="18"/>
    </row>
    <row r="134" spans="8:8" ht="15.95" customHeight="1">
      <c r="A134" s="45"/>
      <c r="B134" s="69" t="s">
        <v>250</v>
      </c>
      <c r="C134" s="69"/>
      <c r="D134" s="81" t="s">
        <v>251</v>
      </c>
      <c r="E134" s="92" t="s">
        <v>252</v>
      </c>
      <c r="F134" s="67">
        <v>2.0</v>
      </c>
      <c r="G134" s="93" t="s">
        <v>20</v>
      </c>
      <c r="H134" s="94">
        <v>36.0</v>
      </c>
      <c r="I134" s="94">
        <v>12.0</v>
      </c>
      <c r="J134" s="94">
        <v>24.0</v>
      </c>
      <c r="K134" s="14"/>
      <c r="L134" s="14"/>
      <c r="M134" s="14"/>
      <c r="N134" s="14">
        <v>2.0</v>
      </c>
      <c r="O134" s="14"/>
      <c r="P134" s="14"/>
      <c r="Q134" s="16"/>
    </row>
    <row r="135" spans="8:8" ht="15.95" customHeight="1">
      <c r="A135" s="45"/>
      <c r="B135" s="45"/>
      <c r="C135" s="45"/>
      <c r="D135" s="83" t="s">
        <v>253</v>
      </c>
      <c r="E135" s="95" t="s">
        <v>254</v>
      </c>
      <c r="F135" s="67">
        <v>2.0</v>
      </c>
      <c r="G135" s="85" t="s">
        <v>20</v>
      </c>
      <c r="H135" s="96">
        <v>36.0</v>
      </c>
      <c r="I135" s="96">
        <v>12.0</v>
      </c>
      <c r="J135" s="96">
        <v>24.0</v>
      </c>
      <c r="K135" s="14"/>
      <c r="L135" s="14"/>
      <c r="M135" s="14">
        <v>2.0</v>
      </c>
      <c r="N135" s="14"/>
      <c r="O135" s="14"/>
      <c r="P135" s="14"/>
      <c r="Q135" s="18"/>
    </row>
    <row r="136" spans="8:8" ht="15.95" customHeight="1">
      <c r="A136" s="45"/>
      <c r="B136" s="45"/>
      <c r="C136" s="45"/>
      <c r="D136" s="83" t="s">
        <v>255</v>
      </c>
      <c r="E136" s="95" t="s">
        <v>256</v>
      </c>
      <c r="F136" s="67">
        <v>2.0</v>
      </c>
      <c r="G136" s="85" t="s">
        <v>20</v>
      </c>
      <c r="H136" s="96">
        <v>36.0</v>
      </c>
      <c r="I136" s="96">
        <v>12.0</v>
      </c>
      <c r="J136" s="96">
        <v>24.0</v>
      </c>
      <c r="K136" s="14"/>
      <c r="L136" s="14"/>
      <c r="M136" s="14"/>
      <c r="N136" s="14"/>
      <c r="O136" s="14"/>
      <c r="P136" s="14">
        <v>2.0</v>
      </c>
      <c r="Q136" s="18"/>
    </row>
    <row r="137" spans="8:8" ht="15.95" customHeight="1">
      <c r="A137" s="45"/>
      <c r="B137" s="45"/>
      <c r="C137" s="45"/>
      <c r="D137" s="83"/>
      <c r="E137" s="95" t="s">
        <v>257</v>
      </c>
      <c r="F137" s="67">
        <v>2.0</v>
      </c>
      <c r="G137" s="85" t="s">
        <v>20</v>
      </c>
      <c r="H137" s="96">
        <v>36.0</v>
      </c>
      <c r="I137" s="96">
        <v>12.0</v>
      </c>
      <c r="J137" s="96">
        <v>24.0</v>
      </c>
      <c r="K137" s="14"/>
      <c r="L137" s="14"/>
      <c r="M137" s="14"/>
      <c r="N137" s="14">
        <v>2.0</v>
      </c>
      <c r="O137" s="14"/>
      <c r="P137" s="14"/>
      <c r="Q137" s="18"/>
    </row>
    <row r="138" spans="8:8" ht="15.95" customHeight="1">
      <c r="A138" s="45"/>
      <c r="B138" s="45"/>
      <c r="C138" s="45"/>
      <c r="D138" s="83"/>
      <c r="E138" s="95" t="s">
        <v>258</v>
      </c>
      <c r="F138" s="67">
        <v>2.0</v>
      </c>
      <c r="G138" s="85" t="s">
        <v>20</v>
      </c>
      <c r="H138" s="96">
        <v>36.0</v>
      </c>
      <c r="I138" s="96">
        <v>12.0</v>
      </c>
      <c r="J138" s="96">
        <v>24.0</v>
      </c>
      <c r="K138" s="14"/>
      <c r="L138" s="14"/>
      <c r="M138" s="14">
        <v>2.0</v>
      </c>
      <c r="N138" s="14"/>
      <c r="O138" s="14"/>
      <c r="P138" s="14"/>
      <c r="Q138" s="18"/>
    </row>
    <row r="139" spans="8:8" ht="15.95" customHeight="1">
      <c r="A139" s="45"/>
      <c r="B139" s="65"/>
      <c r="C139" s="49"/>
      <c r="D139" s="89" t="s">
        <v>259</v>
      </c>
      <c r="E139" s="95" t="s">
        <v>260</v>
      </c>
      <c r="F139" s="67">
        <v>2.0</v>
      </c>
      <c r="G139" s="85" t="s">
        <v>20</v>
      </c>
      <c r="H139" s="96">
        <v>36.0</v>
      </c>
      <c r="I139" s="96">
        <v>12.0</v>
      </c>
      <c r="J139" s="96">
        <v>24.0</v>
      </c>
      <c r="K139" s="14"/>
      <c r="L139" s="14"/>
      <c r="M139" s="14"/>
      <c r="N139" s="14"/>
      <c r="O139" s="14"/>
      <c r="P139" s="14">
        <v>2.0</v>
      </c>
      <c r="Q139" s="18"/>
    </row>
    <row r="140" spans="8:8" ht="22.35" customHeight="1">
      <c r="A140" s="65"/>
      <c r="B140" s="54" t="s">
        <v>261</v>
      </c>
      <c r="C140" s="79"/>
      <c r="D140" s="79"/>
      <c r="E140" s="7"/>
      <c r="F140" s="67">
        <v>12.0</v>
      </c>
      <c r="G140" s="67"/>
      <c r="H140" s="67">
        <v>216.0</v>
      </c>
      <c r="I140" s="67">
        <v>72.0</v>
      </c>
      <c r="J140" s="67">
        <v>144.0</v>
      </c>
      <c r="K140" s="14">
        <v>0.0</v>
      </c>
      <c r="L140" s="14">
        <v>0.0</v>
      </c>
      <c r="M140" s="14">
        <v>4.0</v>
      </c>
      <c r="N140" s="14">
        <v>4.0</v>
      </c>
      <c r="O140" s="14">
        <v>0.0</v>
      </c>
      <c r="P140" s="14">
        <v>4.0</v>
      </c>
      <c r="Q140" s="18"/>
    </row>
    <row r="141" spans="8:8" ht="15.95" customHeight="1">
      <c r="A141" s="67" t="s">
        <v>262</v>
      </c>
      <c r="B141" s="67"/>
      <c r="C141" s="67"/>
      <c r="D141" s="67"/>
      <c r="E141" s="67" t="s">
        <v>186</v>
      </c>
      <c r="F141" s="97">
        <v>109.0</v>
      </c>
      <c r="G141" s="67">
        <f>G24+G35+G78+G107</f>
        <v>0.0</v>
      </c>
      <c r="H141" s="97">
        <v>1958.0</v>
      </c>
      <c r="I141" s="97">
        <v>968.0</v>
      </c>
      <c r="J141" s="97">
        <v>990.0</v>
      </c>
      <c r="K141" s="98">
        <v>24.0</v>
      </c>
      <c r="L141" s="68">
        <v>23.0</v>
      </c>
      <c r="M141" s="98">
        <v>21.0</v>
      </c>
      <c r="N141" s="98">
        <v>25.0</v>
      </c>
      <c r="O141" s="14">
        <v>0.0</v>
      </c>
      <c r="P141" s="14">
        <v>8.0</v>
      </c>
      <c r="Q141" s="18"/>
    </row>
    <row r="142" spans="8:8" ht="21.95" customHeight="1">
      <c r="A142" s="67"/>
      <c r="B142" s="67"/>
      <c r="C142" s="67"/>
      <c r="D142" s="67"/>
      <c r="E142" s="67" t="s">
        <v>211</v>
      </c>
      <c r="F142" s="97">
        <f t="shared" si="4" ref="F142:J142">F28+F35+F54+F78+F114</f>
        <v>113.0</v>
      </c>
      <c r="G142" s="67">
        <v>0.0</v>
      </c>
      <c r="H142" s="97">
        <f t="shared" si="4"/>
        <v>2030.0</v>
      </c>
      <c r="I142" s="97">
        <f t="shared" si="4"/>
        <v>996.0</v>
      </c>
      <c r="J142" s="97">
        <f t="shared" si="4"/>
        <v>1034.0</v>
      </c>
      <c r="K142" s="68">
        <v>28.0</v>
      </c>
      <c r="L142" s="14">
        <v>23.0</v>
      </c>
      <c r="M142" s="14">
        <v>21.0</v>
      </c>
      <c r="N142" s="14">
        <v>25.0</v>
      </c>
      <c r="O142" s="14">
        <v>0.0</v>
      </c>
      <c r="P142" s="14">
        <v>8.0</v>
      </c>
      <c r="Q142" s="18"/>
      <c r="R142" s="39"/>
    </row>
    <row r="143" spans="8:8" ht="21.95" customHeight="1">
      <c r="A143" s="67"/>
      <c r="B143" s="67"/>
      <c r="C143" s="67"/>
      <c r="D143" s="67"/>
      <c r="E143" s="67" t="s">
        <v>218</v>
      </c>
      <c r="F143" s="67">
        <v>109.0</v>
      </c>
      <c r="G143" s="67">
        <v>0.0</v>
      </c>
      <c r="H143" s="67">
        <v>1924.0</v>
      </c>
      <c r="I143" s="67">
        <v>934.0</v>
      </c>
      <c r="J143" s="67">
        <v>990.0</v>
      </c>
      <c r="K143" s="14">
        <v>25.0</v>
      </c>
      <c r="L143" s="14">
        <v>22.0</v>
      </c>
      <c r="M143" s="14">
        <v>21.0</v>
      </c>
      <c r="N143" s="14">
        <v>23.0</v>
      </c>
      <c r="O143" s="14">
        <v>0.0</v>
      </c>
      <c r="P143" s="14">
        <v>8.0</v>
      </c>
      <c r="Q143" s="18"/>
    </row>
    <row r="144" spans="8:8" ht="15.95" customHeight="1">
      <c r="A144" s="67"/>
      <c r="B144" s="67"/>
      <c r="C144" s="67"/>
      <c r="D144" s="67"/>
      <c r="E144" s="67" t="s">
        <v>229</v>
      </c>
      <c r="F144" s="99">
        <f>F28-6+F35-2+F64+F85+F133</f>
        <v>107.0</v>
      </c>
      <c r="G144" s="67"/>
      <c r="H144" s="99">
        <f>H28-64+H35-36+H64+H85+H133</f>
        <v>1966.0</v>
      </c>
      <c r="I144" s="99">
        <f>I28-8+I35-36+I64+I85+I133</f>
        <v>1004.0</v>
      </c>
      <c r="J144" s="99">
        <f>J28-56+J35+J64+J85+J133</f>
        <v>962.0</v>
      </c>
      <c r="K144" s="14">
        <f>K28-2+K35-2+K64+K85+K133</f>
        <v>21.0</v>
      </c>
      <c r="L144" s="42">
        <f>L28-2+L35+L64+L85+K133</f>
        <v>24.0</v>
      </c>
      <c r="M144" s="14">
        <f t="shared" si="5" ref="M144:P144">M28+M35+M64+M85+M133</f>
        <v>23.0</v>
      </c>
      <c r="N144" s="14">
        <f t="shared" si="5"/>
        <v>25.0</v>
      </c>
      <c r="O144" s="14">
        <f t="shared" si="5"/>
        <v>0.0</v>
      </c>
      <c r="P144" s="14">
        <f t="shared" si="5"/>
        <v>8.0</v>
      </c>
      <c r="Q144" s="18"/>
    </row>
    <row r="145" spans="8:8" ht="15.95" customHeight="1">
      <c r="A145" s="67"/>
      <c r="B145" s="67"/>
      <c r="C145" s="67"/>
      <c r="D145" s="67"/>
      <c r="E145" s="67" t="s">
        <v>250</v>
      </c>
      <c r="F145" s="100">
        <v>109.0</v>
      </c>
      <c r="G145" s="100">
        <v>0.0</v>
      </c>
      <c r="H145" s="100">
        <v>1958.0</v>
      </c>
      <c r="I145" s="100">
        <v>848.0</v>
      </c>
      <c r="J145" s="100">
        <v>1110.0</v>
      </c>
      <c r="K145" s="101">
        <v>24.0</v>
      </c>
      <c r="L145" s="101">
        <v>26.0</v>
      </c>
      <c r="M145" s="101">
        <v>22.0</v>
      </c>
      <c r="N145" s="101">
        <v>23.0</v>
      </c>
      <c r="O145" s="101">
        <v>0.0</v>
      </c>
      <c r="P145" s="101">
        <v>6.0</v>
      </c>
      <c r="Q145" s="18"/>
    </row>
    <row r="146" spans="8:8" ht="15.95" customHeight="1">
      <c r="A146" s="6" t="s">
        <v>263</v>
      </c>
      <c r="B146" s="67" t="s">
        <v>264</v>
      </c>
      <c r="C146" s="67" t="s">
        <v>264</v>
      </c>
      <c r="D146" s="67" t="s">
        <v>265</v>
      </c>
      <c r="E146" s="67" t="s">
        <v>266</v>
      </c>
      <c r="F146" s="16">
        <v>2.0</v>
      </c>
      <c r="G146" s="16" t="s">
        <v>267</v>
      </c>
      <c r="H146" s="16">
        <v>48.0</v>
      </c>
      <c r="I146" s="16">
        <v>0.0</v>
      </c>
      <c r="J146" s="16">
        <v>48.0</v>
      </c>
      <c r="K146" s="16"/>
      <c r="L146" s="16" t="s">
        <v>43</v>
      </c>
      <c r="M146" s="16"/>
      <c r="N146" s="16"/>
      <c r="O146" s="16"/>
      <c r="P146" s="16"/>
      <c r="Q146" s="102" t="s">
        <v>268</v>
      </c>
    </row>
    <row r="147" spans="8:8" ht="15.95" customHeight="1">
      <c r="A147" s="6"/>
      <c r="B147" s="67"/>
      <c r="C147" s="67"/>
      <c r="D147" s="67" t="s">
        <v>269</v>
      </c>
      <c r="E147" s="71" t="s">
        <v>270</v>
      </c>
      <c r="F147" s="18">
        <v>2.0</v>
      </c>
      <c r="G147" s="18" t="s">
        <v>267</v>
      </c>
      <c r="H147" s="18">
        <v>48.0</v>
      </c>
      <c r="I147" s="18">
        <v>0.0</v>
      </c>
      <c r="J147" s="18">
        <v>48.0</v>
      </c>
      <c r="K147" s="18"/>
      <c r="L147" s="18"/>
      <c r="M147" s="18" t="s">
        <v>43</v>
      </c>
      <c r="N147" s="18"/>
      <c r="O147" s="18"/>
      <c r="P147" s="18"/>
      <c r="Q147" s="103" t="s">
        <v>268</v>
      </c>
    </row>
    <row r="148" spans="8:8" ht="15.95" customHeight="1">
      <c r="A148" s="6"/>
      <c r="B148" s="67"/>
      <c r="C148" s="67"/>
      <c r="D148" s="67" t="s">
        <v>271</v>
      </c>
      <c r="E148" s="104" t="s">
        <v>272</v>
      </c>
      <c r="F148" s="18">
        <v>2.0</v>
      </c>
      <c r="G148" s="18" t="s">
        <v>267</v>
      </c>
      <c r="H148" s="18">
        <v>48.0</v>
      </c>
      <c r="I148" s="18">
        <v>0.0</v>
      </c>
      <c r="J148" s="18">
        <v>48.0</v>
      </c>
      <c r="K148" s="18"/>
      <c r="L148" s="18"/>
      <c r="M148" s="18"/>
      <c r="N148" s="18" t="s">
        <v>43</v>
      </c>
      <c r="O148" s="18"/>
      <c r="P148" s="18"/>
      <c r="Q148" s="103" t="s">
        <v>268</v>
      </c>
    </row>
    <row r="149" spans="8:8" ht="15.95" customHeight="1">
      <c r="A149" s="6"/>
      <c r="B149" s="88" t="s">
        <v>273</v>
      </c>
      <c r="C149" s="88" t="s">
        <v>273</v>
      </c>
      <c r="D149" s="67" t="s">
        <v>274</v>
      </c>
      <c r="E149" s="16" t="s">
        <v>275</v>
      </c>
      <c r="F149" s="16">
        <v>2.0</v>
      </c>
      <c r="G149" s="16" t="s">
        <v>267</v>
      </c>
      <c r="H149" s="16">
        <v>48.0</v>
      </c>
      <c r="I149" s="16">
        <v>0.0</v>
      </c>
      <c r="J149" s="16">
        <v>48.0</v>
      </c>
      <c r="K149" s="16"/>
      <c r="L149" s="16" t="s">
        <v>43</v>
      </c>
      <c r="M149" s="16"/>
      <c r="N149" s="16"/>
      <c r="O149" s="16"/>
      <c r="P149" s="16"/>
      <c r="Q149" s="103" t="s">
        <v>276</v>
      </c>
    </row>
    <row r="150" spans="8:8" ht="15.95" customHeight="1">
      <c r="A150" s="6"/>
      <c r="B150" s="67"/>
      <c r="C150" s="67"/>
      <c r="D150" s="71"/>
      <c r="E150" s="18" t="s">
        <v>277</v>
      </c>
      <c r="F150" s="18">
        <v>2.0</v>
      </c>
      <c r="G150" s="18" t="s">
        <v>267</v>
      </c>
      <c r="H150" s="18">
        <v>48.0</v>
      </c>
      <c r="I150" s="18">
        <v>0.0</v>
      </c>
      <c r="J150" s="18">
        <v>48.0</v>
      </c>
      <c r="K150" s="18"/>
      <c r="L150" s="18"/>
      <c r="M150" s="18" t="s">
        <v>43</v>
      </c>
      <c r="N150" s="18"/>
      <c r="O150" s="18"/>
      <c r="P150" s="18"/>
      <c r="Q150" s="103" t="s">
        <v>276</v>
      </c>
    </row>
    <row r="151" spans="8:8" ht="15.95" customHeight="1">
      <c r="A151" s="6"/>
      <c r="B151" s="67"/>
      <c r="C151" s="67"/>
      <c r="D151" s="71" t="s">
        <v>278</v>
      </c>
      <c r="E151" s="18" t="s">
        <v>279</v>
      </c>
      <c r="F151" s="18">
        <v>2.0</v>
      </c>
      <c r="G151" s="18" t="s">
        <v>267</v>
      </c>
      <c r="H151" s="18">
        <v>48.0</v>
      </c>
      <c r="I151" s="18">
        <v>0.0</v>
      </c>
      <c r="J151" s="18">
        <v>48.0</v>
      </c>
      <c r="K151" s="18"/>
      <c r="L151" s="18"/>
      <c r="M151" s="18"/>
      <c r="N151" s="18" t="s">
        <v>43</v>
      </c>
      <c r="O151" s="18"/>
      <c r="P151" s="18"/>
      <c r="Q151" s="103" t="s">
        <v>276</v>
      </c>
    </row>
    <row r="152" spans="8:8" ht="15.95" customHeight="1">
      <c r="A152" s="6"/>
      <c r="B152" s="67" t="s">
        <v>280</v>
      </c>
      <c r="C152" s="67" t="s">
        <v>280</v>
      </c>
      <c r="D152" s="67" t="s">
        <v>274</v>
      </c>
      <c r="E152" s="16" t="s">
        <v>275</v>
      </c>
      <c r="F152" s="67">
        <v>2.0</v>
      </c>
      <c r="G152" s="18" t="s">
        <v>267</v>
      </c>
      <c r="H152" s="67">
        <v>48.0</v>
      </c>
      <c r="I152" s="80">
        <v>0.0</v>
      </c>
      <c r="J152" s="80">
        <v>48.0</v>
      </c>
      <c r="K152" s="18"/>
      <c r="L152" s="16" t="s">
        <v>43</v>
      </c>
      <c r="M152" s="18"/>
      <c r="N152" s="18"/>
      <c r="O152" s="18"/>
      <c r="P152" s="18"/>
      <c r="Q152" s="103" t="s">
        <v>276</v>
      </c>
    </row>
    <row r="153" spans="8:8" ht="15.95" customHeight="1">
      <c r="A153" s="6"/>
      <c r="B153" s="67"/>
      <c r="C153" s="67"/>
      <c r="D153" s="67"/>
      <c r="E153" s="18" t="s">
        <v>277</v>
      </c>
      <c r="F153" s="16">
        <v>2.0</v>
      </c>
      <c r="G153" s="18" t="s">
        <v>267</v>
      </c>
      <c r="H153" s="18">
        <v>48.0</v>
      </c>
      <c r="I153" s="16">
        <v>0.0</v>
      </c>
      <c r="J153" s="18">
        <v>48.0</v>
      </c>
      <c r="K153" s="16"/>
      <c r="L153" s="16"/>
      <c r="M153" s="16" t="s">
        <v>43</v>
      </c>
      <c r="N153" s="16"/>
      <c r="O153" s="16"/>
      <c r="P153" s="16"/>
      <c r="Q153" s="103" t="s">
        <v>276</v>
      </c>
    </row>
    <row r="154" spans="8:8" ht="15.95" customHeight="1">
      <c r="A154" s="6"/>
      <c r="B154" s="67"/>
      <c r="C154" s="67"/>
      <c r="D154" s="71" t="s">
        <v>278</v>
      </c>
      <c r="E154" s="18" t="s">
        <v>279</v>
      </c>
      <c r="F154" s="18">
        <v>2.0</v>
      </c>
      <c r="G154" s="18" t="s">
        <v>267</v>
      </c>
      <c r="H154" s="16">
        <v>48.0</v>
      </c>
      <c r="I154" s="18">
        <v>0.0</v>
      </c>
      <c r="J154" s="16">
        <v>48.0</v>
      </c>
      <c r="K154" s="18"/>
      <c r="L154" s="18"/>
      <c r="M154" s="18"/>
      <c r="N154" s="16" t="s">
        <v>43</v>
      </c>
      <c r="O154" s="18"/>
      <c r="P154" s="18"/>
      <c r="Q154" s="103" t="s">
        <v>276</v>
      </c>
    </row>
    <row r="155" spans="8:8" ht="15.95" customHeight="1">
      <c r="A155" s="6"/>
      <c r="B155" s="67" t="s">
        <v>281</v>
      </c>
      <c r="C155" s="67" t="s">
        <v>281</v>
      </c>
      <c r="D155" s="67" t="s">
        <v>274</v>
      </c>
      <c r="E155" s="16" t="s">
        <v>275</v>
      </c>
      <c r="F155" s="16">
        <v>2.0</v>
      </c>
      <c r="G155" s="16" t="s">
        <v>267</v>
      </c>
      <c r="H155" s="16">
        <v>48.0</v>
      </c>
      <c r="I155" s="16">
        <v>0.0</v>
      </c>
      <c r="J155" s="16">
        <v>48.0</v>
      </c>
      <c r="K155" s="16"/>
      <c r="L155" s="16" t="s">
        <v>43</v>
      </c>
      <c r="M155" s="16"/>
      <c r="N155" s="16"/>
      <c r="O155" s="18"/>
      <c r="P155" s="18"/>
      <c r="Q155" s="103"/>
    </row>
    <row r="156" spans="8:8" ht="15.95" customHeight="1">
      <c r="A156" s="6"/>
      <c r="B156" s="67"/>
      <c r="C156" s="88"/>
      <c r="D156" s="71"/>
      <c r="E156" s="18" t="s">
        <v>277</v>
      </c>
      <c r="F156" s="18">
        <v>2.0</v>
      </c>
      <c r="G156" s="18" t="s">
        <v>267</v>
      </c>
      <c r="H156" s="18">
        <v>48.0</v>
      </c>
      <c r="I156" s="18">
        <v>0.0</v>
      </c>
      <c r="J156" s="18">
        <v>48.0</v>
      </c>
      <c r="K156" s="18"/>
      <c r="L156" s="18"/>
      <c r="M156" s="18" t="s">
        <v>43</v>
      </c>
      <c r="N156" s="18"/>
      <c r="O156" s="18"/>
      <c r="P156" s="18"/>
      <c r="Q156" s="18"/>
      <c r="R156" s="18"/>
    </row>
    <row r="157" spans="8:8" ht="15.95" customHeight="1">
      <c r="A157" s="6"/>
      <c r="B157" s="67"/>
      <c r="C157" s="67"/>
      <c r="D157" s="71" t="s">
        <v>278</v>
      </c>
      <c r="E157" s="18" t="s">
        <v>279</v>
      </c>
      <c r="F157" s="18">
        <v>2.0</v>
      </c>
      <c r="G157" s="18" t="s">
        <v>267</v>
      </c>
      <c r="H157" s="18">
        <v>48.0</v>
      </c>
      <c r="I157" s="18">
        <v>0.0</v>
      </c>
      <c r="J157" s="18">
        <v>48.0</v>
      </c>
      <c r="K157" s="18"/>
      <c r="L157" s="18"/>
      <c r="M157" s="18"/>
      <c r="N157" s="18" t="s">
        <v>43</v>
      </c>
      <c r="O157" s="18"/>
      <c r="P157" s="18"/>
      <c r="Q157" s="18"/>
    </row>
    <row r="158" spans="8:8" ht="15.95" customHeight="1">
      <c r="A158" s="6"/>
      <c r="B158" s="67" t="s">
        <v>282</v>
      </c>
      <c r="C158" s="67" t="s">
        <v>282</v>
      </c>
      <c r="D158" s="67" t="s">
        <v>283</v>
      </c>
      <c r="E158" s="67" t="s">
        <v>284</v>
      </c>
      <c r="F158" s="16">
        <v>2.0</v>
      </c>
      <c r="G158" s="16" t="s">
        <v>267</v>
      </c>
      <c r="H158" s="18">
        <v>48.0</v>
      </c>
      <c r="I158" s="16">
        <v>0.0</v>
      </c>
      <c r="J158" s="18">
        <v>48.0</v>
      </c>
      <c r="K158" s="16"/>
      <c r="L158" s="16" t="s">
        <v>43</v>
      </c>
      <c r="M158" s="16"/>
      <c r="N158" s="16"/>
      <c r="O158" s="16"/>
      <c r="P158" s="16"/>
      <c r="Q158" s="103" t="s">
        <v>276</v>
      </c>
    </row>
    <row r="159" spans="8:8" ht="15.95" customHeight="1">
      <c r="A159" s="6"/>
      <c r="B159" s="67"/>
      <c r="C159" s="67"/>
      <c r="D159" s="67" t="s">
        <v>285</v>
      </c>
      <c r="E159" s="71" t="s">
        <v>286</v>
      </c>
      <c r="F159" s="18">
        <v>2.0</v>
      </c>
      <c r="G159" s="18" t="s">
        <v>267</v>
      </c>
      <c r="H159" s="16">
        <v>48.0</v>
      </c>
      <c r="I159" s="18">
        <v>0.0</v>
      </c>
      <c r="J159" s="16">
        <v>48.0</v>
      </c>
      <c r="K159" s="18"/>
      <c r="L159" s="18"/>
      <c r="M159" s="18" t="s">
        <v>43</v>
      </c>
      <c r="N159" s="18"/>
      <c r="O159" s="18"/>
      <c r="P159" s="18"/>
      <c r="Q159" s="103" t="s">
        <v>276</v>
      </c>
    </row>
    <row r="160" spans="8:8" ht="15.95" customHeight="1">
      <c r="A160" s="6"/>
      <c r="B160" s="67"/>
      <c r="C160" s="67"/>
      <c r="D160" s="67" t="s">
        <v>287</v>
      </c>
      <c r="E160" s="71" t="s">
        <v>288</v>
      </c>
      <c r="F160" s="18">
        <v>2.0</v>
      </c>
      <c r="G160" s="18" t="s">
        <v>267</v>
      </c>
      <c r="H160" s="18">
        <v>48.0</v>
      </c>
      <c r="I160" s="18">
        <v>0.0</v>
      </c>
      <c r="J160" s="18">
        <v>48.0</v>
      </c>
      <c r="K160" s="18"/>
      <c r="L160" s="18"/>
      <c r="M160" s="18"/>
      <c r="N160" s="18" t="s">
        <v>43</v>
      </c>
      <c r="O160" s="18"/>
      <c r="P160" s="18"/>
      <c r="Q160" s="103" t="s">
        <v>276</v>
      </c>
    </row>
    <row r="161" spans="8:8" ht="15.95" customHeight="1">
      <c r="A161" s="6"/>
      <c r="B161" s="67" t="s">
        <v>289</v>
      </c>
      <c r="C161" s="67" t="s">
        <v>289</v>
      </c>
      <c r="D161" s="105"/>
      <c r="E161" s="67" t="s">
        <v>290</v>
      </c>
      <c r="F161" s="82">
        <v>2.0</v>
      </c>
      <c r="G161" s="82" t="s">
        <v>267</v>
      </c>
      <c r="H161" s="82">
        <v>48.0</v>
      </c>
      <c r="I161" s="82">
        <v>0.0</v>
      </c>
      <c r="J161" s="82">
        <v>48.0</v>
      </c>
      <c r="K161" s="82" t="s">
        <v>291</v>
      </c>
      <c r="L161" s="82" t="s">
        <v>43</v>
      </c>
      <c r="M161" s="82" t="s">
        <v>291</v>
      </c>
      <c r="N161" s="82" t="s">
        <v>291</v>
      </c>
      <c r="O161" s="18"/>
      <c r="P161" s="18"/>
      <c r="Q161" s="18"/>
    </row>
    <row r="162" spans="8:8" ht="15.95" customHeight="1">
      <c r="A162" s="6"/>
      <c r="B162" s="67"/>
      <c r="C162" s="67"/>
      <c r="D162" s="105"/>
      <c r="E162" s="83" t="s">
        <v>292</v>
      </c>
      <c r="F162" s="84">
        <v>2.0</v>
      </c>
      <c r="G162" s="84" t="s">
        <v>267</v>
      </c>
      <c r="H162" s="84">
        <v>48.0</v>
      </c>
      <c r="I162" s="84">
        <v>0.0</v>
      </c>
      <c r="J162" s="84">
        <v>48.0</v>
      </c>
      <c r="K162" s="84" t="s">
        <v>291</v>
      </c>
      <c r="L162" s="84" t="s">
        <v>291</v>
      </c>
      <c r="M162" s="84" t="s">
        <v>43</v>
      </c>
      <c r="N162" s="84" t="s">
        <v>291</v>
      </c>
      <c r="O162" s="18"/>
      <c r="P162" s="18"/>
      <c r="Q162" s="18"/>
    </row>
    <row r="163" spans="8:8" ht="15.95" customHeight="1">
      <c r="A163" s="6"/>
      <c r="B163" s="67"/>
      <c r="C163" s="67"/>
      <c r="D163" s="105"/>
      <c r="E163" s="83" t="s">
        <v>293</v>
      </c>
      <c r="F163" s="84">
        <v>2.0</v>
      </c>
      <c r="G163" s="84" t="s">
        <v>267</v>
      </c>
      <c r="H163" s="84">
        <v>48.0</v>
      </c>
      <c r="I163" s="84">
        <v>0.0</v>
      </c>
      <c r="J163" s="84">
        <v>48.0</v>
      </c>
      <c r="K163" s="84" t="s">
        <v>291</v>
      </c>
      <c r="L163" s="84" t="s">
        <v>291</v>
      </c>
      <c r="M163" s="84" t="s">
        <v>291</v>
      </c>
      <c r="N163" s="84" t="s">
        <v>43</v>
      </c>
      <c r="O163" s="18"/>
      <c r="P163" s="18"/>
      <c r="Q163" s="18"/>
    </row>
    <row r="164" spans="8:8" ht="15.95" customHeight="1">
      <c r="A164" s="6"/>
      <c r="B164" s="54" t="s">
        <v>294</v>
      </c>
      <c r="C164" s="79"/>
      <c r="D164" s="79"/>
      <c r="E164" s="7"/>
      <c r="F164" s="6">
        <v>12.0</v>
      </c>
      <c r="G164" s="67"/>
      <c r="H164" s="67"/>
      <c r="I164" s="80"/>
      <c r="J164" s="80"/>
      <c r="K164" s="18"/>
      <c r="L164" s="18"/>
      <c r="M164" s="18"/>
      <c r="N164" s="18"/>
      <c r="O164" s="18"/>
      <c r="P164" s="18"/>
      <c r="Q164" s="18"/>
    </row>
    <row r="165" spans="8:8" ht="15.95" customHeight="1">
      <c r="A165" s="6"/>
      <c r="B165" s="67" t="s">
        <v>295</v>
      </c>
      <c r="C165" s="67"/>
      <c r="D165" s="67"/>
      <c r="E165" s="67" t="s">
        <v>296</v>
      </c>
      <c r="F165" s="67">
        <v>2.0</v>
      </c>
      <c r="G165" s="67" t="s">
        <v>267</v>
      </c>
      <c r="H165" s="67">
        <v>48.0</v>
      </c>
      <c r="I165" s="80"/>
      <c r="J165" s="80">
        <v>48.0</v>
      </c>
      <c r="K165" s="18">
        <v>2.0</v>
      </c>
      <c r="L165" s="18"/>
      <c r="M165" s="18"/>
      <c r="N165" s="18"/>
      <c r="O165" s="18"/>
      <c r="P165" s="16"/>
      <c r="Q165" s="106" t="s">
        <v>297</v>
      </c>
    </row>
    <row r="166" spans="8:8" ht="15.95" customHeight="1">
      <c r="A166" s="6"/>
      <c r="B166" s="67" t="s">
        <v>298</v>
      </c>
      <c r="C166" s="67"/>
      <c r="D166" s="67"/>
      <c r="E166" s="67" t="s">
        <v>276</v>
      </c>
      <c r="F166" s="67">
        <v>6.0</v>
      </c>
      <c r="G166" s="67" t="s">
        <v>267</v>
      </c>
      <c r="H166" s="67">
        <v>144.0</v>
      </c>
      <c r="I166" s="80"/>
      <c r="J166" s="80">
        <v>144.0</v>
      </c>
      <c r="K166" s="18"/>
      <c r="L166" s="18" t="s">
        <v>43</v>
      </c>
      <c r="M166" s="18" t="s">
        <v>43</v>
      </c>
      <c r="N166" s="18" t="s">
        <v>43</v>
      </c>
      <c r="O166" s="18"/>
      <c r="P166" s="18"/>
      <c r="Q166" s="27" t="s">
        <v>299</v>
      </c>
    </row>
    <row r="167" spans="8:8" ht="15.95" customHeight="1">
      <c r="A167" s="6"/>
      <c r="B167" s="67" t="s">
        <v>300</v>
      </c>
      <c r="C167" s="67"/>
      <c r="D167" s="67"/>
      <c r="E167" s="67" t="s">
        <v>268</v>
      </c>
      <c r="F167" s="67">
        <v>6.0</v>
      </c>
      <c r="G167" s="67" t="s">
        <v>267</v>
      </c>
      <c r="H167" s="67">
        <v>144.0</v>
      </c>
      <c r="I167" s="80"/>
      <c r="J167" s="80">
        <v>144.0</v>
      </c>
      <c r="K167" s="18"/>
      <c r="L167" s="18" t="s">
        <v>43</v>
      </c>
      <c r="M167" s="18" t="s">
        <v>43</v>
      </c>
      <c r="N167" s="18" t="s">
        <v>43</v>
      </c>
      <c r="O167" s="18"/>
      <c r="P167" s="18"/>
      <c r="Q167" s="27"/>
    </row>
    <row r="168" spans="8:8" ht="15.95" customHeight="1">
      <c r="A168" s="6"/>
      <c r="B168" s="67" t="s">
        <v>301</v>
      </c>
      <c r="C168" s="67"/>
      <c r="D168" s="67"/>
      <c r="E168" s="67" t="s">
        <v>302</v>
      </c>
      <c r="F168" s="67">
        <v>16.0</v>
      </c>
      <c r="G168" s="7" t="s">
        <v>267</v>
      </c>
      <c r="H168" s="16">
        <v>384.0</v>
      </c>
      <c r="I168" s="16"/>
      <c r="J168" s="16">
        <v>384.0</v>
      </c>
      <c r="K168" s="16"/>
      <c r="L168" s="16"/>
      <c r="M168" s="16"/>
      <c r="N168" s="16"/>
      <c r="O168" s="16" t="s">
        <v>303</v>
      </c>
      <c r="P168" s="16" t="s">
        <v>304</v>
      </c>
      <c r="Q168" s="27"/>
    </row>
    <row r="169" spans="8:8" ht="15.95" customHeight="1">
      <c r="A169" s="6"/>
      <c r="B169" s="67" t="s">
        <v>305</v>
      </c>
      <c r="C169" s="67"/>
      <c r="D169" s="67"/>
      <c r="E169" s="67" t="s">
        <v>306</v>
      </c>
      <c r="F169" s="71">
        <v>4.0</v>
      </c>
      <c r="G169" s="18" t="s">
        <v>267</v>
      </c>
      <c r="H169" s="74">
        <v>64.0</v>
      </c>
      <c r="I169" s="74"/>
      <c r="J169" s="74">
        <v>64.0</v>
      </c>
      <c r="K169" s="18"/>
      <c r="L169" s="18"/>
      <c r="M169" s="18"/>
      <c r="N169" s="18"/>
      <c r="O169" s="18"/>
      <c r="P169" s="18" t="s">
        <v>304</v>
      </c>
      <c r="Q169" s="106" t="s">
        <v>307</v>
      </c>
    </row>
    <row r="170" spans="8:8" ht="23.1" customHeight="1">
      <c r="A170" s="6"/>
      <c r="B170" s="54" t="s">
        <v>308</v>
      </c>
      <c r="C170" s="79"/>
      <c r="D170" s="79"/>
      <c r="E170" s="7"/>
      <c r="F170" s="14">
        <v>34.0</v>
      </c>
      <c r="G170" s="18"/>
      <c r="H170" s="98">
        <v>784.0</v>
      </c>
      <c r="I170" s="107">
        <v>0.0</v>
      </c>
      <c r="J170" s="107">
        <v>784.0</v>
      </c>
      <c r="K170" s="18"/>
      <c r="L170" s="18" t="s">
        <v>304</v>
      </c>
      <c r="M170" s="18" t="s">
        <v>304</v>
      </c>
      <c r="N170" s="18" t="s">
        <v>304</v>
      </c>
      <c r="O170" s="18" t="s">
        <v>303</v>
      </c>
      <c r="P170" s="18" t="s">
        <v>304</v>
      </c>
      <c r="Q170" s="108" t="s">
        <v>309</v>
      </c>
    </row>
    <row r="171" spans="8:8" ht="15.95" customHeight="1">
      <c r="A171" s="6" t="s">
        <v>310</v>
      </c>
      <c r="B171" s="6" t="s">
        <v>186</v>
      </c>
      <c r="C171" s="6"/>
      <c r="D171" s="6"/>
      <c r="E171" s="6"/>
      <c r="F171" s="66">
        <v>143.0</v>
      </c>
      <c r="G171" s="6"/>
      <c r="H171" s="66">
        <v>2742.0</v>
      </c>
      <c r="I171" s="109">
        <v>968.0</v>
      </c>
      <c r="J171" s="109">
        <v>1774.0</v>
      </c>
      <c r="K171" s="98" t="s">
        <v>311</v>
      </c>
      <c r="L171" s="61" t="s">
        <v>312</v>
      </c>
      <c r="M171" s="18" t="s">
        <v>313</v>
      </c>
      <c r="N171" s="74" t="s">
        <v>314</v>
      </c>
      <c r="O171" s="18" t="s">
        <v>315</v>
      </c>
      <c r="P171" s="18" t="s">
        <v>316</v>
      </c>
      <c r="Q171" s="14"/>
    </row>
    <row r="172" spans="8:8" ht="15.95" customHeight="1">
      <c r="A172" s="6"/>
      <c r="B172" s="6" t="s">
        <v>211</v>
      </c>
      <c r="C172" s="6"/>
      <c r="D172" s="6"/>
      <c r="E172" s="6"/>
      <c r="F172" s="6">
        <v>147.0</v>
      </c>
      <c r="G172" s="6"/>
      <c r="H172" s="66">
        <f>I172+J172</f>
        <v>2814.0</v>
      </c>
      <c r="I172" s="110">
        <f>I142+I170</f>
        <v>996.0</v>
      </c>
      <c r="J172" s="110">
        <f>J142+J170</f>
        <v>1818.0</v>
      </c>
      <c r="K172" s="98" t="s">
        <v>317</v>
      </c>
      <c r="L172" s="74" t="s">
        <v>312</v>
      </c>
      <c r="M172" s="74" t="s">
        <v>318</v>
      </c>
      <c r="N172" s="74" t="s">
        <v>314</v>
      </c>
      <c r="O172" s="18" t="s">
        <v>315</v>
      </c>
      <c r="P172" s="18" t="s">
        <v>316</v>
      </c>
      <c r="Q172" s="14"/>
    </row>
    <row r="173" spans="8:8" ht="15.95" customHeight="1">
      <c r="A173" s="6"/>
      <c r="B173" s="6" t="s">
        <v>218</v>
      </c>
      <c r="C173" s="6"/>
      <c r="D173" s="6"/>
      <c r="E173" s="6"/>
      <c r="F173" s="66">
        <v>143.0</v>
      </c>
      <c r="G173" s="6"/>
      <c r="H173" s="66">
        <v>2742.0</v>
      </c>
      <c r="I173" s="109">
        <v>968.0</v>
      </c>
      <c r="J173" s="109">
        <v>1774.0</v>
      </c>
      <c r="K173" s="98" t="s">
        <v>311</v>
      </c>
      <c r="L173" s="61" t="s">
        <v>312</v>
      </c>
      <c r="M173" s="18" t="s">
        <v>313</v>
      </c>
      <c r="N173" s="74" t="s">
        <v>314</v>
      </c>
      <c r="O173" s="18" t="s">
        <v>315</v>
      </c>
      <c r="P173" s="18" t="s">
        <v>316</v>
      </c>
      <c r="Q173" s="14"/>
    </row>
    <row r="174" spans="8:8" ht="15.95" customHeight="1">
      <c r="A174" s="6"/>
      <c r="B174" s="6" t="s">
        <v>229</v>
      </c>
      <c r="C174" s="6"/>
      <c r="D174" s="6"/>
      <c r="E174" s="6"/>
      <c r="F174" s="111">
        <f>F28-6+F35+F64+F85+F133+F170</f>
        <v>143.0</v>
      </c>
      <c r="G174" s="66"/>
      <c r="H174" s="111">
        <f t="shared" si="6" ref="H174:J174">H144+H170</f>
        <v>2750.0</v>
      </c>
      <c r="I174" s="111">
        <f t="shared" si="6"/>
        <v>1004.0</v>
      </c>
      <c r="J174" s="111">
        <f t="shared" si="6"/>
        <v>1746.0</v>
      </c>
      <c r="K174" s="98" t="s">
        <v>318</v>
      </c>
      <c r="L174" s="112" t="s">
        <v>319</v>
      </c>
      <c r="M174" s="18" t="s">
        <v>320</v>
      </c>
      <c r="N174" s="18" t="s">
        <v>321</v>
      </c>
      <c r="O174" s="18" t="s">
        <v>303</v>
      </c>
      <c r="P174" s="18" t="s">
        <v>316</v>
      </c>
      <c r="Q174" s="14"/>
      <c r="S174" s="113"/>
    </row>
    <row r="175" spans="8:8" ht="15.95" customHeight="1">
      <c r="A175" s="6"/>
      <c r="B175" s="6" t="s">
        <v>250</v>
      </c>
      <c r="C175" s="6"/>
      <c r="D175" s="6"/>
      <c r="E175" s="6"/>
      <c r="F175" s="6">
        <v>143.0</v>
      </c>
      <c r="G175" s="6"/>
      <c r="H175" s="6">
        <v>2742.0</v>
      </c>
      <c r="I175" s="48">
        <v>848.0</v>
      </c>
      <c r="J175" s="48">
        <v>1894.0</v>
      </c>
      <c r="K175" s="14" t="s">
        <v>311</v>
      </c>
      <c r="L175" s="18" t="s">
        <v>322</v>
      </c>
      <c r="M175" s="18" t="s">
        <v>323</v>
      </c>
      <c r="N175" s="18" t="s">
        <v>324</v>
      </c>
      <c r="O175" s="18" t="s">
        <v>315</v>
      </c>
      <c r="P175" s="18" t="s">
        <v>325</v>
      </c>
      <c r="Q175" s="14"/>
      <c r="S175" s="114"/>
    </row>
    <row r="176" spans="8:8" ht="23.1" customHeight="1">
      <c r="A176" s="6" t="s">
        <v>326</v>
      </c>
      <c r="B176" s="115" t="s">
        <v>327</v>
      </c>
      <c r="C176" s="115"/>
      <c r="D176" s="90"/>
      <c r="E176" s="6" t="s">
        <v>328</v>
      </c>
      <c r="F176" s="6" t="s">
        <v>329</v>
      </c>
      <c r="G176" s="6"/>
      <c r="H176" s="6"/>
      <c r="I176" s="48"/>
      <c r="J176" s="48"/>
      <c r="K176" s="14" t="s">
        <v>330</v>
      </c>
      <c r="L176" s="14"/>
      <c r="M176" s="14"/>
      <c r="N176" s="14"/>
      <c r="O176" s="14"/>
      <c r="P176" s="14"/>
      <c r="Q176" s="14" t="s">
        <v>331</v>
      </c>
    </row>
    <row r="177" spans="8:8" ht="15.95" customHeight="1">
      <c r="A177" s="6"/>
      <c r="B177" s="6" t="s">
        <v>186</v>
      </c>
      <c r="C177" s="6"/>
      <c r="D177" s="6"/>
      <c r="E177" s="116">
        <v>0.1204</v>
      </c>
      <c r="F177" s="116">
        <v>0.2327</v>
      </c>
      <c r="G177" s="97"/>
      <c r="H177" s="97"/>
      <c r="I177" s="117"/>
      <c r="J177" s="117"/>
      <c r="K177" s="118">
        <v>0.361</v>
      </c>
      <c r="L177" s="61"/>
      <c r="M177" s="61"/>
      <c r="N177" s="61"/>
      <c r="O177" s="61"/>
      <c r="P177" s="61"/>
      <c r="Q177" s="118">
        <v>0.2859</v>
      </c>
      <c r="S177" s="119"/>
      <c r="T177" s="119"/>
      <c r="U177" s="119"/>
    </row>
    <row r="178" spans="8:8" ht="31.5" customHeight="1">
      <c r="A178" s="6"/>
      <c r="B178" s="6" t="s">
        <v>211</v>
      </c>
      <c r="C178" s="6"/>
      <c r="D178" s="6"/>
      <c r="E178" s="120">
        <v>0.1173</v>
      </c>
      <c r="F178" s="120">
        <v>0.236723</v>
      </c>
      <c r="G178" s="121"/>
      <c r="H178" s="121"/>
      <c r="I178" s="121"/>
      <c r="J178" s="121"/>
      <c r="K178" s="122">
        <v>0.3674</v>
      </c>
      <c r="L178" s="123"/>
      <c r="M178" s="123"/>
      <c r="N178" s="123"/>
      <c r="O178" s="123"/>
      <c r="P178" s="123"/>
      <c r="Q178" s="122">
        <v>0.2786</v>
      </c>
      <c r="S178" s="119"/>
    </row>
    <row r="179" spans="8:8" ht="30.75" customHeight="1">
      <c r="A179" s="6"/>
      <c r="B179" s="6" t="s">
        <v>218</v>
      </c>
      <c r="C179" s="6"/>
      <c r="D179" s="6"/>
      <c r="E179" s="116">
        <v>0.1204</v>
      </c>
      <c r="F179" s="116">
        <v>0.2327</v>
      </c>
      <c r="G179" s="97"/>
      <c r="H179" s="97"/>
      <c r="I179" s="117"/>
      <c r="J179" s="117"/>
      <c r="K179" s="118">
        <v>0.361</v>
      </c>
      <c r="L179" s="61"/>
      <c r="M179" s="61"/>
      <c r="N179" s="61"/>
      <c r="O179" s="61"/>
      <c r="P179" s="61"/>
      <c r="Q179" s="118">
        <v>0.2859</v>
      </c>
    </row>
    <row r="180" spans="8:8" ht="15.95" customHeight="1">
      <c r="A180" s="6"/>
      <c r="B180" s="6" t="s">
        <v>229</v>
      </c>
      <c r="C180" s="6"/>
      <c r="D180" s="6"/>
      <c r="E180" s="124">
        <f>294/H174</f>
        <v>0.10690909090909091</v>
      </c>
      <c r="F180" s="124">
        <f>710/H174</f>
        <v>0.2581818181818182</v>
      </c>
      <c r="G180" s="125"/>
      <c r="H180" s="125"/>
      <c r="I180" s="125"/>
      <c r="J180" s="125"/>
      <c r="K180" s="126">
        <f>962/H174</f>
        <v>0.3498181818181818</v>
      </c>
      <c r="L180" s="112"/>
      <c r="M180" s="112"/>
      <c r="N180" s="112"/>
      <c r="O180" s="112"/>
      <c r="P180" s="112"/>
      <c r="Q180" s="126">
        <f>H170/H174</f>
        <v>0.2850909090909091</v>
      </c>
      <c r="S180" s="119"/>
      <c r="U180" s="119"/>
    </row>
    <row r="181" spans="8:8" ht="15.95" customHeight="1">
      <c r="A181" s="6"/>
      <c r="B181" s="6" t="s">
        <v>250</v>
      </c>
      <c r="C181" s="6"/>
      <c r="D181" s="6"/>
      <c r="E181" s="127" t="s">
        <v>332</v>
      </c>
      <c r="F181" s="128">
        <v>0.1858</v>
      </c>
      <c r="G181" s="80"/>
      <c r="H181" s="80"/>
      <c r="I181" s="80"/>
      <c r="J181" s="80"/>
      <c r="K181" s="129">
        <v>0.3873</v>
      </c>
      <c r="L181" s="25"/>
      <c r="M181" s="25"/>
      <c r="N181" s="25"/>
      <c r="O181" s="25"/>
      <c r="P181" s="25"/>
      <c r="Q181" s="130" t="s">
        <v>333</v>
      </c>
      <c r="U181" s="119"/>
    </row>
    <row r="182" spans="8:8" ht="15.95" customHeight="1">
      <c r="A182" s="6"/>
      <c r="B182" s="6" t="s">
        <v>327</v>
      </c>
      <c r="C182" s="6"/>
      <c r="D182" s="6"/>
      <c r="E182" s="48" t="s">
        <v>334</v>
      </c>
      <c r="F182" s="48"/>
      <c r="G182" s="48"/>
      <c r="H182" s="48"/>
      <c r="I182" s="48"/>
      <c r="J182" s="48"/>
      <c r="K182" s="12" t="s">
        <v>335</v>
      </c>
      <c r="L182" s="12"/>
      <c r="M182" s="12"/>
      <c r="N182" s="12"/>
      <c r="O182" s="12"/>
      <c r="P182" s="12"/>
      <c r="Q182" s="12"/>
      <c r="U182" s="119"/>
    </row>
    <row r="183" spans="8:8" ht="15.95" customHeight="1">
      <c r="A183" s="6"/>
      <c r="B183" s="6" t="s">
        <v>186</v>
      </c>
      <c r="C183" s="6"/>
      <c r="D183" s="6"/>
      <c r="E183" s="131">
        <v>0.3531</v>
      </c>
      <c r="F183" s="117"/>
      <c r="G183" s="117"/>
      <c r="H183" s="117"/>
      <c r="I183" s="117"/>
      <c r="J183" s="117"/>
      <c r="K183" s="132">
        <v>0.6469</v>
      </c>
      <c r="L183" s="35"/>
      <c r="M183" s="35"/>
      <c r="N183" s="35"/>
      <c r="O183" s="35"/>
      <c r="P183" s="35"/>
      <c r="Q183" s="35"/>
    </row>
    <row r="184" spans="8:8" ht="30.0" customHeight="1">
      <c r="A184" s="6"/>
      <c r="B184" s="6" t="s">
        <v>211</v>
      </c>
      <c r="C184" s="6"/>
      <c r="D184" s="6"/>
      <c r="E184" s="128">
        <f>E178+F178</f>
        <v>0.354023</v>
      </c>
      <c r="F184" s="80"/>
      <c r="G184" s="80"/>
      <c r="H184" s="80"/>
      <c r="I184" s="80"/>
      <c r="J184" s="80"/>
      <c r="K184" s="129">
        <f>K178+Q178</f>
        <v>0.646</v>
      </c>
      <c r="L184" s="25"/>
      <c r="M184" s="25"/>
      <c r="N184" s="25"/>
      <c r="O184" s="25"/>
      <c r="P184" s="25"/>
      <c r="Q184" s="25"/>
    </row>
    <row r="185" spans="8:8" ht="30.0" customHeight="1">
      <c r="A185" s="6"/>
      <c r="B185" s="6" t="s">
        <v>218</v>
      </c>
      <c r="C185" s="6"/>
      <c r="D185" s="6"/>
      <c r="E185" s="131">
        <v>0.3531</v>
      </c>
      <c r="F185" s="117"/>
      <c r="G185" s="117"/>
      <c r="H185" s="117"/>
      <c r="I185" s="117"/>
      <c r="J185" s="117"/>
      <c r="K185" s="132">
        <v>0.6469</v>
      </c>
      <c r="L185" s="35"/>
      <c r="M185" s="35"/>
      <c r="N185" s="35"/>
      <c r="O185" s="35"/>
      <c r="P185" s="35"/>
      <c r="Q185" s="35"/>
    </row>
    <row r="186" spans="8:8" ht="15.95" customHeight="1">
      <c r="A186" s="6"/>
      <c r="B186" s="6" t="s">
        <v>229</v>
      </c>
      <c r="C186" s="6"/>
      <c r="D186" s="6"/>
      <c r="E186" s="124">
        <f>E180+F180</f>
        <v>0.365090909090909</v>
      </c>
      <c r="F186" s="125"/>
      <c r="G186" s="125"/>
      <c r="H186" s="125"/>
      <c r="I186" s="125"/>
      <c r="J186" s="125"/>
      <c r="K186" s="126">
        <f>K180+Q180</f>
        <v>0.634909090909091</v>
      </c>
      <c r="L186" s="112"/>
      <c r="M186" s="112"/>
      <c r="N186" s="112"/>
      <c r="O186" s="112"/>
      <c r="P186" s="112"/>
      <c r="Q186" s="112"/>
    </row>
    <row r="187" spans="8:8" ht="15.95" customHeight="1">
      <c r="A187" s="6"/>
      <c r="B187" s="6" t="s">
        <v>250</v>
      </c>
      <c r="C187" s="6"/>
      <c r="D187" s="6"/>
      <c r="E187" s="133" t="s">
        <v>336</v>
      </c>
      <c r="F187" s="67"/>
      <c r="G187" s="67"/>
      <c r="H187" s="67"/>
      <c r="I187" s="80"/>
      <c r="J187" s="80"/>
      <c r="K187" s="134" t="s">
        <v>337</v>
      </c>
      <c r="L187" s="18"/>
      <c r="M187" s="18"/>
      <c r="N187" s="18"/>
      <c r="O187" s="18"/>
      <c r="P187" s="18"/>
      <c r="Q187" s="18"/>
    </row>
    <row r="188" spans="8:8" ht="15.95" customHeight="1">
      <c r="A188" s="65" t="s">
        <v>338</v>
      </c>
      <c r="B188" s="14"/>
      <c r="C188" s="14"/>
      <c r="D188" s="14"/>
      <c r="E188" s="135"/>
      <c r="F188" s="51"/>
      <c r="G188" s="136"/>
      <c r="H188" s="136"/>
      <c r="I188" s="137"/>
      <c r="J188" s="138"/>
      <c r="K188" s="46"/>
      <c r="L188" s="46"/>
      <c r="M188" s="46"/>
      <c r="N188" s="46"/>
      <c r="O188" s="139"/>
      <c r="P188" s="140"/>
      <c r="Q188" s="60"/>
    </row>
    <row r="189" spans="8:8" ht="15.95" customHeight="1">
      <c r="A189" s="65"/>
      <c r="B189" s="14"/>
      <c r="C189" s="14"/>
      <c r="D189" s="14"/>
      <c r="E189" s="41" t="s">
        <v>339</v>
      </c>
      <c r="F189" s="14"/>
      <c r="G189" s="72"/>
      <c r="H189" s="72"/>
      <c r="I189" s="77"/>
      <c r="J189" s="25"/>
      <c r="K189" s="41" t="s">
        <v>340</v>
      </c>
      <c r="L189" s="41"/>
      <c r="M189" s="41"/>
      <c r="N189" s="41"/>
      <c r="O189" s="14"/>
      <c r="P189" s="72"/>
      <c r="Q189" s="18"/>
    </row>
    <row r="190" spans="8:8" ht="15.95" customHeight="1">
      <c r="A190" s="135"/>
      <c r="B190" s="135"/>
      <c r="C190" s="135"/>
      <c r="D190" s="135"/>
      <c r="E190" s="135"/>
      <c r="F190" s="135"/>
      <c r="G190" s="136"/>
      <c r="H190" s="136"/>
      <c r="I190" s="137"/>
      <c r="J190" s="137"/>
      <c r="K190" s="135"/>
      <c r="L190" s="135"/>
      <c r="M190" s="135"/>
      <c r="N190" s="135"/>
      <c r="O190" s="135"/>
      <c r="P190" s="136"/>
      <c r="Q190" s="136"/>
    </row>
    <row r="191" spans="8:8" ht="172.5" customHeight="1">
      <c r="A191" s="141" t="s">
        <v>341</v>
      </c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8:8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8:8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8:8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8:8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8:8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8:8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8:8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8:8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8:8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8:8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8:8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</sheetData>
  <mergeCells count="163">
    <mergeCell ref="A2:Q2"/>
    <mergeCell ref="J5:J6"/>
    <mergeCell ref="B10:D10"/>
    <mergeCell ref="B73:B77"/>
    <mergeCell ref="A29:A35"/>
    <mergeCell ref="A73:A94"/>
    <mergeCell ref="B25:D25"/>
    <mergeCell ref="A7:A24"/>
    <mergeCell ref="A25:A27"/>
    <mergeCell ref="B86:B93"/>
    <mergeCell ref="B79:B84"/>
    <mergeCell ref="B45:B53"/>
    <mergeCell ref="B36:B43"/>
    <mergeCell ref="B55:B63"/>
    <mergeCell ref="B65:B71"/>
    <mergeCell ref="C45:C53"/>
    <mergeCell ref="B95:B106"/>
    <mergeCell ref="A36:A72"/>
    <mergeCell ref="Q166:Q168"/>
    <mergeCell ref="I5:I6"/>
    <mergeCell ref="Q3:Q4"/>
    <mergeCell ref="A3:A6"/>
    <mergeCell ref="H3:H6"/>
    <mergeCell ref="G3:G6"/>
    <mergeCell ref="F3:F6"/>
    <mergeCell ref="E3:E6"/>
    <mergeCell ref="K3:P4"/>
    <mergeCell ref="B8:D8"/>
    <mergeCell ref="B21:D21"/>
    <mergeCell ref="A95:A140"/>
    <mergeCell ref="B108:B113"/>
    <mergeCell ref="B115:B120"/>
    <mergeCell ref="B122:B132"/>
    <mergeCell ref="B3:D6"/>
    <mergeCell ref="G188:J188"/>
    <mergeCell ref="C149:C151"/>
    <mergeCell ref="B161:B163"/>
    <mergeCell ref="A146:A170"/>
    <mergeCell ref="E187:J187"/>
    <mergeCell ref="B146:B148"/>
    <mergeCell ref="A171:A175"/>
    <mergeCell ref="E186:J186"/>
    <mergeCell ref="B134:B139"/>
    <mergeCell ref="B149:B151"/>
    <mergeCell ref="E185:J185"/>
    <mergeCell ref="A188:A189"/>
    <mergeCell ref="B152:B154"/>
    <mergeCell ref="E183:J183"/>
    <mergeCell ref="A176:A187"/>
    <mergeCell ref="C146:C148"/>
    <mergeCell ref="F178:J178"/>
    <mergeCell ref="B155:B157"/>
    <mergeCell ref="A141:D145"/>
    <mergeCell ref="F180:J180"/>
    <mergeCell ref="C152:C154"/>
    <mergeCell ref="B158:B160"/>
    <mergeCell ref="C158:C160"/>
    <mergeCell ref="C155:C157"/>
    <mergeCell ref="B176:D176"/>
    <mergeCell ref="C161:C163"/>
    <mergeCell ref="B188:D189"/>
    <mergeCell ref="O5:P5"/>
    <mergeCell ref="B9:D9"/>
    <mergeCell ref="I3:J3"/>
    <mergeCell ref="A28:E28"/>
    <mergeCell ref="B18:D18"/>
    <mergeCell ref="B16:D16"/>
    <mergeCell ref="B29:D29"/>
    <mergeCell ref="B26:D26"/>
    <mergeCell ref="B22:D22"/>
    <mergeCell ref="B20:D20"/>
    <mergeCell ref="B23:D23"/>
    <mergeCell ref="B85:E85"/>
    <mergeCell ref="B170:E170"/>
    <mergeCell ref="K185:Q185"/>
    <mergeCell ref="A199:Q199"/>
    <mergeCell ref="B165:D165"/>
    <mergeCell ref="K176:P176"/>
    <mergeCell ref="B24:E24"/>
    <mergeCell ref="B13:D13"/>
    <mergeCell ref="B167:D167"/>
    <mergeCell ref="K178:P178"/>
    <mergeCell ref="B169:D169"/>
    <mergeCell ref="K180:P180"/>
    <mergeCell ref="B171:E171"/>
    <mergeCell ref="K182:Q182"/>
    <mergeCell ref="K183:Q183"/>
    <mergeCell ref="B173:E173"/>
    <mergeCell ref="K179:P179"/>
    <mergeCell ref="F176:J176"/>
    <mergeCell ref="B175:E175"/>
    <mergeCell ref="K177:P177"/>
    <mergeCell ref="K181:P181"/>
    <mergeCell ref="B72:E72"/>
    <mergeCell ref="B166:D166"/>
    <mergeCell ref="E182:J182"/>
    <mergeCell ref="A193:Q193"/>
    <mergeCell ref="K189:O189"/>
    <mergeCell ref="A201:Q201"/>
    <mergeCell ref="B107:E107"/>
    <mergeCell ref="B172:E172"/>
    <mergeCell ref="F179:J179"/>
    <mergeCell ref="A191:Q191"/>
    <mergeCell ref="B140:E140"/>
    <mergeCell ref="F181:J181"/>
    <mergeCell ref="B121:E121"/>
    <mergeCell ref="B174:E174"/>
    <mergeCell ref="B177:D177"/>
    <mergeCell ref="K186:Q186"/>
    <mergeCell ref="K184:Q184"/>
    <mergeCell ref="A195:Q195"/>
    <mergeCell ref="P189:Q189"/>
    <mergeCell ref="P188:Q188"/>
    <mergeCell ref="A202:Q202"/>
    <mergeCell ref="A192:Q192"/>
    <mergeCell ref="A196:Q196"/>
    <mergeCell ref="A194:Q194"/>
    <mergeCell ref="A197:Q197"/>
    <mergeCell ref="A198:Q198"/>
    <mergeCell ref="A200:Q200"/>
    <mergeCell ref="M5:N5"/>
    <mergeCell ref="B12:D12"/>
    <mergeCell ref="I4:J4"/>
    <mergeCell ref="B44:E44"/>
    <mergeCell ref="B114:E114"/>
    <mergeCell ref="K5:L5"/>
    <mergeCell ref="B15:D15"/>
    <mergeCell ref="B64:E64"/>
    <mergeCell ref="B164:E164"/>
    <mergeCell ref="B54:E54"/>
    <mergeCell ref="B133:E133"/>
    <mergeCell ref="F177:J177"/>
    <mergeCell ref="K187:Q187"/>
    <mergeCell ref="K188:O188"/>
    <mergeCell ref="E184:J184"/>
    <mergeCell ref="B7:D7"/>
    <mergeCell ref="B17:D17"/>
    <mergeCell ref="B11:D11"/>
    <mergeCell ref="B14:D14"/>
    <mergeCell ref="B78:E78"/>
    <mergeCell ref="B183:D183"/>
    <mergeCell ref="B27:E27"/>
    <mergeCell ref="B94:E94"/>
    <mergeCell ref="B19:D19"/>
    <mergeCell ref="B35:E35"/>
    <mergeCell ref="B34:D34"/>
    <mergeCell ref="B33:D33"/>
    <mergeCell ref="B32:D32"/>
    <mergeCell ref="B31:D31"/>
    <mergeCell ref="B30:D30"/>
    <mergeCell ref="B168:D168"/>
    <mergeCell ref="B185:D185"/>
    <mergeCell ref="B178:D178"/>
    <mergeCell ref="B187:D187"/>
    <mergeCell ref="B184:D184"/>
    <mergeCell ref="B182:D182"/>
    <mergeCell ref="B181:D181"/>
    <mergeCell ref="B180:D180"/>
    <mergeCell ref="B186:D186"/>
    <mergeCell ref="E188:F188"/>
    <mergeCell ref="B179:D179"/>
    <mergeCell ref="E189:F189"/>
    <mergeCell ref="G189:J189"/>
  </mergeCells>
  <pageMargins left="0.75" right="0.75" top="1.0" bottom="1.0" header="0.5" footer="0.5"/>
  <pageSetup paperSize="9" scale="6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Maggie</dc:creator>
  <cp:lastModifiedBy>LENOVO</cp:lastModifiedBy>
  <dcterms:created xsi:type="dcterms:W3CDTF">2022-08-18T21:57:00Z</dcterms:created>
  <dcterms:modified xsi:type="dcterms:W3CDTF">2022-09-16T09:27:16Z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  <property fmtid="{D5CDD505-2E9C-101B-9397-08002B2CF9AE}" pid="3" name="ICV">
    <vt:lpwstr>4bd3506861934bb9b66fe1f87470e00b</vt:lpwstr>
  </property>
</Properties>
</file>